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fonti di finanziamento" sheetId="1" r:id="rId1"/>
    <sheet name="entrate per titoli tip.categ" sheetId="2" r:id="rId2"/>
    <sheet name="Spese Riep Titoli" sheetId="3" r:id="rId3"/>
    <sheet name="Spese Riep. missioni" sheetId="4" r:id="rId4"/>
    <sheet name="spese correnti per miss-prog" sheetId="5" r:id="rId5"/>
  </sheets>
  <definedNames>
    <definedName name="_xlnm._FilterDatabase" localSheetId="1" hidden="1">'entrate per titoli tip.categ'!$A$4:$E$50</definedName>
  </definedNames>
  <calcPr fullCalcOnLoad="1"/>
</workbook>
</file>

<file path=xl/sharedStrings.xml><?xml version="1.0" encoding="utf-8"?>
<sst xmlns="http://schemas.openxmlformats.org/spreadsheetml/2006/main" count="295" uniqueCount="193">
  <si>
    <t>ENTRATE</t>
  </si>
  <si>
    <t xml:space="preserve"> COMPETENZA </t>
  </si>
  <si>
    <t>Utilizzo avanzo presunto di amministrazione</t>
  </si>
  <si>
    <t>Titolo 1 - ENTRATE CORRENTI DI NATURA TRIBUTARIA, CONTRIBUTIVA E PEREQUATIVA</t>
  </si>
  <si>
    <t>Titolo 2 - TRASFERIMENTI CORRENTI</t>
  </si>
  <si>
    <t>Titolo 3 - ENTRATE EXTRATRIBUTARIE</t>
  </si>
  <si>
    <t>Titolo 4 - ENTRATE IN CONTO CAPITALE</t>
  </si>
  <si>
    <t>Titolo 5 - ENTRATE DA RIDUZIONE DI ATTIVITA' FINANZIARIE</t>
  </si>
  <si>
    <t>Totale entrate finali</t>
  </si>
  <si>
    <t>Titolo 7 - ANTICIPAZIONI DA ISTITUTO/CASSIERE</t>
  </si>
  <si>
    <t>Titolo 9 - ENTRATE PER CONTO TERZI E PARTITE DI GIRO</t>
  </si>
  <si>
    <t>Totale titoli</t>
  </si>
  <si>
    <t>TOTALE COMPLESSIVO ENTRATE</t>
  </si>
  <si>
    <t>FONTI DI FINANZIAMENTO</t>
  </si>
  <si>
    <t> </t>
  </si>
  <si>
    <t>RIEPILOGO DELLE MISSIONI</t>
  </si>
  <si>
    <t>DENOMINAZIONE</t>
  </si>
  <si>
    <t>TOTALE MISSIONE 01</t>
  </si>
  <si>
    <t>SERVIZI ISTITUZIONALI, GENERALI E DI GESTIONE</t>
  </si>
  <si>
    <t>TOTALE MISSIONE 03</t>
  </si>
  <si>
    <t>ORDINE PUBBLICO E SICUREZZA</t>
  </si>
  <si>
    <t>TOTALE MISSIONE 04</t>
  </si>
  <si>
    <t>ISTRUZIONE E DIRITTO ALLO STUDIO</t>
  </si>
  <si>
    <t>TOTALE MISSIONE 05</t>
  </si>
  <si>
    <t>TUTELA E VALORIZZAZIONE DEI BENI E ATTIVITA' CULTURALI</t>
  </si>
  <si>
    <t>TOTALE MISSIONE 06</t>
  </si>
  <si>
    <t>POLITICHE GIOVANILI , SPORT E TEMPO LIBERO</t>
  </si>
  <si>
    <t>TOTALE MISSIONE 08</t>
  </si>
  <si>
    <t>ASSETTO DEL TERRITORIO ED EDILIZIA ABITATIVA</t>
  </si>
  <si>
    <t>TOTALE MISSIONE 09</t>
  </si>
  <si>
    <t>SVILUPPO SOSTENIBILE E TUTELA DEL TERRITORIO E DELL'AMBIENTE</t>
  </si>
  <si>
    <t>TOTALE MISSIONE 10</t>
  </si>
  <si>
    <t>TRASPORTI E DIRITTO ALLA MOBILITA'</t>
  </si>
  <si>
    <t>TOTALE MISSIONE 11</t>
  </si>
  <si>
    <t>SOCCORSO CIVILE</t>
  </si>
  <si>
    <t>TOTALE MISSIONE 12</t>
  </si>
  <si>
    <t>DIRITTI SOCIALI , POLITICHE SOCIALI E FAMIGLIA</t>
  </si>
  <si>
    <t>TOTALE MISSIONE 13</t>
  </si>
  <si>
    <t>TUTELA DELLA SALUTE</t>
  </si>
  <si>
    <t>TOTALE MISSIONE 14</t>
  </si>
  <si>
    <t>SVILUPPO ECONOMICO E COMPETITIVITA'</t>
  </si>
  <si>
    <t>TOTALE MISSIONE 15</t>
  </si>
  <si>
    <t>POLITICHE PER IL LAVORO E LA FORMAZIONE PROFESSIONALE</t>
  </si>
  <si>
    <t>TOTALE MISSIONE 17</t>
  </si>
  <si>
    <t>ENERGIA E DIVERSIFICAZIONE DELLE FONTI ENERGETICHE</t>
  </si>
  <si>
    <t>TOTALE MISSIONE 19</t>
  </si>
  <si>
    <t>RELAZIONI INTERNAZIONALI</t>
  </si>
  <si>
    <t>TOTALE MISSIONE 20</t>
  </si>
  <si>
    <t>FONDI ACCANTONAMENTI</t>
  </si>
  <si>
    <t>TOTALE MISSIONE 50</t>
  </si>
  <si>
    <t>DEBITO PUBBLICO</t>
  </si>
  <si>
    <t>TOTALE MISSIONE 99</t>
  </si>
  <si>
    <t>SERVIZI PER CONTO TERZI</t>
  </si>
  <si>
    <t>Totale MISSIONI</t>
  </si>
  <si>
    <t>BILANCIO DI PREVISIONE - RIEPILOGO GENERALE SPESE PER TITOLI - previsioni di competenza</t>
  </si>
  <si>
    <t>Titolo 1 - SPESE CORRENTI</t>
  </si>
  <si>
    <t>Titolo 2 - SPESE IN CONTO CAPITALE</t>
  </si>
  <si>
    <t>Titolo 4 - RIMBORSO DI PRESTITI</t>
  </si>
  <si>
    <t>Titolo 7 - USCITE PER CONTO TERZI E PARTITE DI GIRO</t>
  </si>
  <si>
    <t>TITOLO - DENOMINAZIONE</t>
  </si>
  <si>
    <t>TOTALE COMPLESSIVO SPESE</t>
  </si>
  <si>
    <t>Titolo 6 - ACCENSIONE DI PRESTITI</t>
  </si>
  <si>
    <t>ENTRATE PER TITOLI, TIPOLOGIE E CATEGORIE</t>
  </si>
  <si>
    <t>TITOLO TIPOLOGIA CATEGORIA</t>
  </si>
  <si>
    <t>Totale</t>
  </si>
  <si>
    <t>ENTRATE CORRENTI DI NATURA TRIBUTARIA, CONTRIBUTIVA E PEREQUATIVA</t>
  </si>
  <si>
    <t>Tipologia 101: Imposte, tasse e proventi assimilati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</si>
  <si>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</si>
  <si>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</si>
  <si>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</si>
  <si>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</t>
  </si>
  <si>
    <t>TRASFERIMENTI CORRENTI</t>
  </si>
  <si>
    <t>Tipologia 101: Trasferimenti correnti da Amministrazioni pubbliche</t>
  </si>
  <si>
    <t>TOTALE TITOLO 2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</si>
  <si>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</si>
  <si>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</si>
  <si>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</si>
  <si>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</si>
  <si>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</si>
  <si>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</si>
  <si>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</si>
  <si>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</si>
  <si>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</si>
  <si>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</si>
  <si>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</si>
  <si>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ed immateriali</t>
  </si>
  <si>
    <t>Tipologia 500: Altre entrate in conto capitale</t>
  </si>
  <si>
    <t>TOTALE TITOLO 4</t>
  </si>
  <si>
    <t>ENTRATE DA RIDUZIONE DI ATTIVITA' FINANZIARIE</t>
  </si>
  <si>
    <t>Tipologia 100: Alienazione di attività finanziarie</t>
  </si>
  <si>
    <t>Tipologia 200: Riscossione crediti di breve termine</t>
  </si>
  <si>
    <t>Tipologia 300: Riscossione crediti di medio-lungo termine</t>
  </si>
  <si>
    <t>Tipologia 400: Altre entrate per riduzione di attività finanziarie</t>
  </si>
  <si>
    <t>TOTALE TITOLO 5</t>
  </si>
  <si>
    <t>ACCENSIONE DI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</si>
  <si>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</si>
  <si>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</si>
  <si>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</si>
  <si>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</si>
  <si>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</t>
  </si>
  <si>
    <t>ANTICIPAZIONI DA ISTITUTO/CASSIERE</t>
  </si>
  <si>
    <t>Tipologia 100: Anticipazioni da istituto tesoriere/cassiere</t>
  </si>
  <si>
    <t>TOTALE TITOLO 7</t>
  </si>
  <si>
    <t>ENTRATE PER CONTO TERZI E PARTITE DI GIRO</t>
  </si>
  <si>
    <t>Tipologia 100: Entrate per partite di giro</t>
  </si>
  <si>
    <t>Tipologia 200: Entrate per conto terzi</t>
  </si>
  <si>
    <t>TOTALE TITOLO 9</t>
  </si>
  <si>
    <t>Totale TITOLI</t>
  </si>
  <si>
    <t>AVANZO DI AMMINISTRAZIONE</t>
  </si>
  <si>
    <t>FONDO PLURIENNALE VINCOLATO</t>
  </si>
  <si>
    <t>TOTALE</t>
  </si>
  <si>
    <t>ESERCIZIO</t>
  </si>
  <si>
    <t>TITOLO</t>
  </si>
  <si>
    <t>MISSIONE</t>
  </si>
  <si>
    <t>PROGRAMMA</t>
  </si>
  <si>
    <t>Previsione Iniziale Competenza</t>
  </si>
  <si>
    <t>1 - SPESE CORRENTI</t>
  </si>
  <si>
    <t>1 - SERVIZI ISTITUZIONALI, GENERALI E DI GESTIONE</t>
  </si>
  <si>
    <t>1 - Organi istituzionali</t>
  </si>
  <si>
    <t>2 - Segreteria generale</t>
  </si>
  <si>
    <t>3 - Gestione economica , finanziaria, programmazione , provveditorato</t>
  </si>
  <si>
    <t>4 - Gestione delle Entrate tributarie e servizi fiscali</t>
  </si>
  <si>
    <t>5 - Gestione dei beni demaniali e patrimoniali</t>
  </si>
  <si>
    <t>6 - Ufficio Tecnico</t>
  </si>
  <si>
    <t>7 - Elezioni e consultazioni popolari - Anagrafe e stato civile</t>
  </si>
  <si>
    <t>8 - Statistica e Sistemi informativi</t>
  </si>
  <si>
    <t>10 - Risorse Umane</t>
  </si>
  <si>
    <t>11 - Altri Servizi Generali</t>
  </si>
  <si>
    <t>3 - ORDINE PUBBLICO E SICUREZZA</t>
  </si>
  <si>
    <t>1 - Polizia Locale e amministrativa</t>
  </si>
  <si>
    <t>4 - ISTRUZIONE E DIRITTO ALLO STUDIO</t>
  </si>
  <si>
    <t>1 - Istruzione prescolastica</t>
  </si>
  <si>
    <t>2 - Altri ordini di istruzione non universitaria</t>
  </si>
  <si>
    <t>6 - Servizi ausiliari all’istruzione</t>
  </si>
  <si>
    <t>7 - Diritto allo studio</t>
  </si>
  <si>
    <t>5 - TUTELA E VALORIZZAZIONE DEI BENI E ATTIVITA' CULTURALI</t>
  </si>
  <si>
    <t>1 - Valorizzazione dei beni di interesse storico.</t>
  </si>
  <si>
    <t>2 - Attività culturali e interventi diversi nel settore culturale</t>
  </si>
  <si>
    <t>6 - POLITICHE GIOVANILI , SPORT E TEMPO LIBERO</t>
  </si>
  <si>
    <t>1 - Sport e tempo libero</t>
  </si>
  <si>
    <t>2 - Giovani</t>
  </si>
  <si>
    <t>8 - ASSETTO DEL TERRITORIO ED EDILIZIA ABITATIVA</t>
  </si>
  <si>
    <t>1 - Urbanistica ed assetto del territorio</t>
  </si>
  <si>
    <t>9 - SVILUPPO SOSTENIBILE E TUTELA DEL TERRITORIO E DELL'AMBIENTE</t>
  </si>
  <si>
    <t>2 - Tutela, valorizzazione e recupero ambientale</t>
  </si>
  <si>
    <t>3 - Rifiuti</t>
  </si>
  <si>
    <t>4 - Servizio idrico integrato</t>
  </si>
  <si>
    <t>5 - Aree protette, parchi naturali, protezione naturalistica e forestazione</t>
  </si>
  <si>
    <t>10 - TRASPORTI E DIRITTO ALLA MOBILITA'</t>
  </si>
  <si>
    <t>2 - Trasporto pubblico locale</t>
  </si>
  <si>
    <t>4 - Altre modalità di trasporto</t>
  </si>
  <si>
    <t>5 - Viabilità e infrastrutture stradali</t>
  </si>
  <si>
    <t>11 - SOCCORSO CIVILE</t>
  </si>
  <si>
    <t>1 - Sistema di protezione civile</t>
  </si>
  <si>
    <t>12 - DIRITTI SOCIALI , POLITICHE SOCIALI E FAMIGLIA</t>
  </si>
  <si>
    <t>1 - Interventi per l'infanzia e i minori e per asili nido</t>
  </si>
  <si>
    <t>2 - Interventi per la disabilità</t>
  </si>
  <si>
    <t>3 - Interventi per gli anziani</t>
  </si>
  <si>
    <t>4 - Interventi per soggetti a rischio di esclusione sociale</t>
  </si>
  <si>
    <t>5 - Interventi per le famiglie</t>
  </si>
  <si>
    <t>6 - Interventi per il diritto alla casa</t>
  </si>
  <si>
    <t>7 - Programmazione e governo della rete dei servizi sociosanitari e sociali</t>
  </si>
  <si>
    <t>9 - Servizio necroscopico e cimiteriale</t>
  </si>
  <si>
    <t>13 - TUTELA DELLA SALUTE</t>
  </si>
  <si>
    <t>7 - Ulteriori spese in materia sanitaria</t>
  </si>
  <si>
    <t>14 - SVILUPPO ECONOMICO E COMPETITIVITA'</t>
  </si>
  <si>
    <t>2 - Commercio - reti distributive - tutela dei consumatori</t>
  </si>
  <si>
    <t>15 - POLITICHE PER IL LAVORO E LA FORMAZIONE PROFESSIONALE</t>
  </si>
  <si>
    <t>2 - Formazione professionale</t>
  </si>
  <si>
    <t>3 - Sostegno all'occupazione</t>
  </si>
  <si>
    <t>17 - ENERGIA E DIVERSIFICAZIONE DELLE FONTI ENERGETICHE</t>
  </si>
  <si>
    <t>1 - Fonti energetiche</t>
  </si>
  <si>
    <t>19 - RELAZIONI INTERNAZIONALI</t>
  </si>
  <si>
    <t>1 - Relazioni internazionali e Cooperazione allo sviluppo</t>
  </si>
  <si>
    <t>20 - FONDI ACCANTONAMENTI</t>
  </si>
  <si>
    <t>1 - Fondo di riserva</t>
  </si>
  <si>
    <t>2 - Fondo crediti di dubbia esigibilità</t>
  </si>
  <si>
    <t>3 - Altri fondi</t>
  </si>
  <si>
    <t>Fondo pluriennale vincolato per spese correnti</t>
  </si>
  <si>
    <t>Fondo pluriennale vincolato per spese conto capitale</t>
  </si>
  <si>
    <t>PREVISIONI DI COMPETENZA 2017, 2018, 2019</t>
  </si>
  <si>
    <t>Previsioni dell'anno 2017</t>
  </si>
  <si>
    <t>Previsioni dell'anno 2018</t>
  </si>
  <si>
    <t>Previsioni dell'anno 2019</t>
  </si>
  <si>
    <t>Tipologia 103: Trasferimenti correnti da Imprese</t>
  </si>
  <si>
    <t>Tipologia 104: Trasferimenti correnti da Istituzioni sociali private</t>
  </si>
  <si>
    <t>PREVISIONI DEFINITIVE 2016</t>
  </si>
  <si>
    <t>PREVISIONI 2017</t>
  </si>
  <si>
    <t>PREVISIONI 2018</t>
  </si>
  <si>
    <t>PREVISIONI 2019</t>
  </si>
  <si>
    <t>RIEPILOGO GENERALE DELLE SPESE PER MISSIONI 2017, 2018, 2019</t>
  </si>
  <si>
    <t>Titolo 3 - SPESE INCREM. ATT.FINANZIARIE</t>
  </si>
  <si>
    <t>SPESE CORRENTI 2017 PER MISSIONE-PROGRAMMA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</si>
</sst>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9" fillId="0" borderId="12" xfId="0" applyFont="1" applyBorder="1" applyAlignment="1">
      <alignment horizontal="right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3" fillId="34" borderId="0" xfId="46" applyFont="1" applyFill="1" applyAlignment="1">
      <alignment horizontal="center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4" fontId="3" fillId="0" borderId="0" xfId="46" applyNumberFormat="1" applyFont="1" applyAlignment="1">
      <alignment horizontal="right" vertical="center" wrapText="1"/>
      <protection/>
    </xf>
    <xf numFmtId="4" fontId="3" fillId="34" borderId="0" xfId="46" applyNumberFormat="1" applyFont="1" applyFill="1" applyAlignment="1">
      <alignment horizontal="right" vertical="center" wrapText="1"/>
      <protection/>
    </xf>
    <xf numFmtId="4" fontId="2" fillId="0" borderId="0" xfId="46" applyNumberFormat="1" applyAlignment="1">
      <alignment horizontal="right" vertical="center" wrapText="1"/>
      <protection/>
    </xf>
    <xf numFmtId="4" fontId="3" fillId="0" borderId="0" xfId="46" applyNumberFormat="1" applyFont="1" applyAlignment="1">
      <alignment vertical="center" wrapText="1"/>
      <protection/>
    </xf>
    <xf numFmtId="0" fontId="4" fillId="0" borderId="0" xfId="46" applyFont="1" applyAlignment="1">
      <alignment horizontal="right" vertical="center" wrapText="1"/>
      <protection/>
    </xf>
    <xf numFmtId="0" fontId="2" fillId="0" borderId="12" xfId="46" applyBorder="1" applyAlignment="1">
      <alignment vertical="center" wrapText="1"/>
      <protection/>
    </xf>
    <xf numFmtId="4" fontId="3" fillId="0" borderId="12" xfId="46" applyNumberFormat="1" applyFont="1" applyBorder="1" applyAlignment="1">
      <alignment vertical="center" wrapText="1"/>
      <protection/>
    </xf>
    <xf numFmtId="0" fontId="4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right" vertical="center" wrapText="1"/>
      <protection/>
    </xf>
    <xf numFmtId="0" fontId="3" fillId="34" borderId="0" xfId="46" applyFont="1" applyFill="1" applyAlignment="1">
      <alignment horizontal="left" vertical="center" wrapText="1"/>
      <protection/>
    </xf>
    <xf numFmtId="0" fontId="3" fillId="0" borderId="0" xfId="47" applyFont="1">
      <alignment/>
      <protection/>
    </xf>
    <xf numFmtId="0" fontId="2" fillId="0" borderId="0" xfId="47">
      <alignment/>
      <protection/>
    </xf>
    <xf numFmtId="4" fontId="2" fillId="0" borderId="0" xfId="47" applyNumberFormat="1">
      <alignment/>
      <protection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4" fontId="48" fillId="0" borderId="19" xfId="0" applyNumberFormat="1" applyFont="1" applyBorder="1" applyAlignment="1">
      <alignment horizontal="right" vertical="center" wrapText="1"/>
    </xf>
    <xf numFmtId="0" fontId="3" fillId="34" borderId="0" xfId="46" applyFont="1" applyFill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FONTI DI FINANZIAMENTO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3"/>
          <c:w val="0.704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'fonti di finanziamento'!$A$22</c:f>
              <c:strCache>
                <c:ptCount val="1"/>
                <c:pt idx="0">
                  <c:v>TOTALE COMPLESSIVO ENTRATE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'fonti di finanziamento'!$B$21:$D$21</c:f>
              <c:numCache/>
            </c:numRef>
          </c:cat>
          <c:val>
            <c:numRef>
              <c:f>'fonti di finanziamento'!$B$22:$D$22</c:f>
              <c:numCache/>
            </c:numRef>
          </c:val>
          <c:smooth val="0"/>
        </c:ser>
        <c:marker val="1"/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75"/>
          <c:y val="0.527"/>
          <c:w val="0.268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6 - POLITICHE GIOVANILI , SPORT E TEMPO LIBERO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305"/>
          <c:w val="0.84725"/>
          <c:h val="0.5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miss-prog'!$D$24:$D$25</c:f>
              <c:strCache/>
            </c:strRef>
          </c:cat>
          <c:val>
            <c:numRef>
              <c:f>'spese correnti per miss-prog'!$E$24:$E$25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9 - SVILUPPO SOSTENIBILE E TUTELA DEL TERRITORIO E DELL'AMBIENTE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42675"/>
          <c:w val="0.84725"/>
          <c:h val="0.4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miss-prog'!$D$29:$D$32</c:f>
              <c:strCache/>
            </c:strRef>
          </c:cat>
          <c:val>
            <c:numRef>
              <c:f>'spese correnti per miss-prog'!$E$29:$E$32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10 - TRASPORTI E DIRITTO ALLA MOBILITA'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3075"/>
          <c:w val="0.84725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miss-prog'!$D$34:$D$36</c:f>
              <c:strCache/>
            </c:strRef>
          </c:cat>
          <c:val>
            <c:numRef>
              <c:f>'spese correnti per miss-prog'!$E$34:$E$36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12 - DIRITTI SOCIALI , POLITICHE SOCIALI E FAMIGLIA - SPESE CORRENTI PER PROGRAMMA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8325"/>
          <c:w val="0.84725"/>
          <c:h val="0.63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miss-prog'!$D$40:$D$47</c:f>
              <c:strCache/>
            </c:strRef>
          </c:cat>
          <c:val>
            <c:numRef>
              <c:f>'spese correnti per miss-prog'!$E$40:$E$47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15 - POLITICHE PER IL LAVORO E LA FORMAZIONE PROFESSIONALE - SPESE CORRENTI PER PROGRAMMA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33075"/>
          <c:w val="0.847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miss-prog'!$D$53:$D$54</c:f>
              <c:strCache/>
            </c:strRef>
          </c:cat>
          <c:val>
            <c:numRef>
              <c:f>'spese correnti per miss-prog'!$E$53:$E$54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20 - FONDI ACCANTONAMENTI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3425"/>
          <c:w val="0.847"/>
          <c:h val="0.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miss-prog'!$D$60:$D$62</c:f>
              <c:strCache/>
            </c:strRef>
          </c:cat>
          <c:val>
            <c:numRef>
              <c:f>'spese correnti per miss-prog'!$E$60:$E$62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07775"/>
          <c:w val="0.85425"/>
          <c:h val="0.8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tip.categ'!$B$7:$B$10</c:f>
              <c:strCache/>
            </c:strRef>
          </c:cat>
          <c:val>
            <c:numRef>
              <c:f>'entrate per titoli tip.categ'!$C$7:$C$10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094"/>
          <c:w val="0.854"/>
          <c:h val="0.80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tip.categ'!$B$18:$B$22</c:f>
              <c:strCache/>
            </c:strRef>
          </c:cat>
          <c:val>
            <c:numRef>
              <c:f>'entrate per titoli tip.categ'!$C$18:$C$22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094"/>
          <c:w val="0.85375"/>
          <c:h val="0.80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tip.categ'!$B$25:$B$29</c:f>
              <c:strCache/>
            </c:strRef>
          </c:cat>
          <c:val>
            <c:numRef>
              <c:f>'entrate per titoli tip.categ'!$C$25:$C$29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0915"/>
          <c:w val="0.85375"/>
          <c:h val="0.81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tip.categ'!$B$47:$B$48</c:f>
              <c:strCache/>
            </c:strRef>
          </c:cat>
          <c:val>
            <c:numRef>
              <c:f>'entrate per titoli tip.categ'!$C$47:$C$48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12"/>
          <c:w val="0.983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'Spese Riep Titoli'!$A$12</c:f>
              <c:strCache>
                <c:ptCount val="1"/>
                <c:pt idx="0">
                  <c:v>TOTALE COMPLESSIVO SPESE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'Spese Riep Titoli'!$B$11:$E$11</c:f>
              <c:numCache/>
            </c:numRef>
          </c:cat>
          <c:val>
            <c:numRef>
              <c:f>'Spese Riep Titoli'!$B$12:$E$12</c:f>
              <c:numCache/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SPESE PER MISSIONI - PREVISIONE 2017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325"/>
          <c:y val="0.11525"/>
          <c:w val="0.65225"/>
          <c:h val="0.8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Riep. missioni'!$A$5:$A$22</c:f>
              <c:strCache/>
            </c:strRef>
          </c:cat>
          <c:val>
            <c:numRef>
              <c:f>'Spese Riep. missioni'!$D$5:$D$22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1 - SERVIZI ISTITUZIONALI, GENERALI E DI GESTIONE - SPESE CORRENTI PER PROGRAMMA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675"/>
          <c:w val="0.8475"/>
          <c:h val="0.70675"/>
        </c:manualLayout>
      </c:layout>
      <c:pie3DChart>
        <c:varyColors val="1"/>
        <c:ser>
          <c:idx val="0"/>
          <c:order val="0"/>
          <c:tx>
            <c:strRef>
              <c:f>'spese correnti per miss-prog'!$E$2</c:f>
              <c:strCache>
                <c:ptCount val="1"/>
                <c:pt idx="0">
                  <c:v>Previsione Iniziale Competenza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miss-prog'!$D$3:$D$12</c:f>
              <c:strCache/>
            </c:strRef>
          </c:cat>
          <c:val>
            <c:numRef>
              <c:f>'spese correnti per miss-prog'!$E$3:$E$12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4 - ISTRUZIONE E DIRITTO ALLO STUDIO - SPESE CORRENTI PER PROGRAMMA</a:t>
            </a:r>
          </a:p>
        </c:rich>
      </c:tx>
      <c:layout>
        <c:manualLayout>
          <c:xMode val="factor"/>
          <c:yMode val="factor"/>
          <c:x val="-0.011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6"/>
          <c:w val="0.8475"/>
          <c:h val="0.6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miss-prog'!$D$16:$D$19</c:f>
              <c:strCache/>
            </c:strRef>
          </c:cat>
          <c:val>
            <c:numRef>
              <c:f>'spese correnti per miss-prog'!$E$16:$E$19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180975</xdr:rowOff>
    </xdr:from>
    <xdr:to>
      <xdr:col>6</xdr:col>
      <xdr:colOff>600075</xdr:colOff>
      <xdr:row>37</xdr:row>
      <xdr:rowOff>66675</xdr:rowOff>
    </xdr:to>
    <xdr:graphicFrame>
      <xdr:nvGraphicFramePr>
        <xdr:cNvPr id="1" name="Grafico 3"/>
        <xdr:cNvGraphicFramePr/>
      </xdr:nvGraphicFramePr>
      <xdr:xfrm>
        <a:off x="552450" y="6153150"/>
        <a:ext cx="772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0.055</cdr:y>
    </cdr:from>
    <cdr:to>
      <cdr:x>0.9325</cdr:x>
      <cdr:y>0.238</cdr:y>
    </cdr:to>
    <cdr:sp>
      <cdr:nvSpPr>
        <cdr:cNvPr id="1" name="CasellaDiTesto 2"/>
        <cdr:cNvSpPr txBox="1">
          <a:spLocks noChangeArrowheads="1"/>
        </cdr:cNvSpPr>
      </cdr:nvSpPr>
      <cdr:spPr>
        <a:xfrm>
          <a:off x="6210300" y="247650"/>
          <a:ext cx="2981325" cy="8286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CORRENTI DI NATURA TRIBUTARIA, CONTRIBUTIVA E PEREQUATIVA - PREVISIONE 2017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0.57325</cdr:x>
      <cdr:y>0.01425</cdr:y>
    </cdr:from>
    <cdr:to>
      <cdr:x>0.97625</cdr:x>
      <cdr:y>0.13325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676900" y="47625"/>
          <a:ext cx="3990975" cy="4381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EXTRATRIBUTARIE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PREVISIONE 2017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0.1545</cdr:y>
    </cdr:from>
    <cdr:to>
      <cdr:x>1</cdr:x>
      <cdr:y>0.32975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981700" y="571500"/>
          <a:ext cx="3829050" cy="647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IN CONTO CAPITALE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PREVISIONE 2017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54</xdr:row>
      <xdr:rowOff>142875</xdr:rowOff>
    </xdr:from>
    <xdr:to>
      <xdr:col>4</xdr:col>
      <xdr:colOff>752475</xdr:colOff>
      <xdr:row>78</xdr:row>
      <xdr:rowOff>142875</xdr:rowOff>
    </xdr:to>
    <xdr:graphicFrame>
      <xdr:nvGraphicFramePr>
        <xdr:cNvPr id="1" name="Grafico 1"/>
        <xdr:cNvGraphicFramePr/>
      </xdr:nvGraphicFramePr>
      <xdr:xfrm>
        <a:off x="1228725" y="10106025"/>
        <a:ext cx="9858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1228725</xdr:colOff>
      <xdr:row>80</xdr:row>
      <xdr:rowOff>47625</xdr:rowOff>
    </xdr:from>
    <xdr:to>
      <xdr:col>4</xdr:col>
      <xdr:colOff>800100</xdr:colOff>
      <xdr:row>99</xdr:row>
      <xdr:rowOff>142875</xdr:rowOff>
    </xdr:to>
    <xdr:graphicFrame>
      <xdr:nvGraphicFramePr>
        <xdr:cNvPr id="2" name="Grafico 2"/>
        <xdr:cNvGraphicFramePr/>
      </xdr:nvGraphicFramePr>
      <xdr:xfrm>
        <a:off x="1228725" y="14916150"/>
        <a:ext cx="9906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1266825</xdr:colOff>
      <xdr:row>101</xdr:row>
      <xdr:rowOff>171450</xdr:rowOff>
    </xdr:from>
    <xdr:to>
      <xdr:col>4</xdr:col>
      <xdr:colOff>695325</xdr:colOff>
      <xdr:row>121</xdr:row>
      <xdr:rowOff>76200</xdr:rowOff>
    </xdr:to>
    <xdr:graphicFrame>
      <xdr:nvGraphicFramePr>
        <xdr:cNvPr id="3" name="Grafico 3"/>
        <xdr:cNvGraphicFramePr/>
      </xdr:nvGraphicFramePr>
      <xdr:xfrm>
        <a:off x="1266825" y="18964275"/>
        <a:ext cx="97631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1257300</xdr:colOff>
      <xdr:row>123</xdr:row>
      <xdr:rowOff>38100</xdr:rowOff>
    </xdr:from>
    <xdr:to>
      <xdr:col>4</xdr:col>
      <xdr:colOff>733425</xdr:colOff>
      <xdr:row>144</xdr:row>
      <xdr:rowOff>57150</xdr:rowOff>
    </xdr:to>
    <xdr:graphicFrame>
      <xdr:nvGraphicFramePr>
        <xdr:cNvPr id="4" name="Grafico 4"/>
        <xdr:cNvGraphicFramePr/>
      </xdr:nvGraphicFramePr>
      <xdr:xfrm>
        <a:off x="1257300" y="22993350"/>
        <a:ext cx="98107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552450</xdr:colOff>
      <xdr:row>124</xdr:row>
      <xdr:rowOff>142875</xdr:rowOff>
    </xdr:from>
    <xdr:to>
      <xdr:col>4</xdr:col>
      <xdr:colOff>495300</xdr:colOff>
      <xdr:row>127</xdr:row>
      <xdr:rowOff>114300</xdr:rowOff>
    </xdr:to>
    <xdr:sp>
      <xdr:nvSpPr>
        <xdr:cNvPr id="5" name="CasellaDiTesto 1"/>
        <xdr:cNvSpPr txBox="1">
          <a:spLocks noChangeArrowheads="1"/>
        </xdr:cNvSpPr>
      </xdr:nvSpPr>
      <xdr:spPr>
        <a:xfrm>
          <a:off x="7800975" y="23288625"/>
          <a:ext cx="3028950" cy="5429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PER CONTO TERZI E PARTITE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GIRO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PREVISIONE 2017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104775</xdr:rowOff>
    </xdr:from>
    <xdr:to>
      <xdr:col>4</xdr:col>
      <xdr:colOff>1238250</xdr:colOff>
      <xdr:row>35</xdr:row>
      <xdr:rowOff>9525</xdr:rowOff>
    </xdr:to>
    <xdr:graphicFrame>
      <xdr:nvGraphicFramePr>
        <xdr:cNvPr id="1" name="Grafico 5"/>
        <xdr:cNvGraphicFramePr/>
      </xdr:nvGraphicFramePr>
      <xdr:xfrm>
        <a:off x="47625" y="3552825"/>
        <a:ext cx="76866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190500</xdr:rowOff>
    </xdr:from>
    <xdr:to>
      <xdr:col>11</xdr:col>
      <xdr:colOff>180975</xdr:colOff>
      <xdr:row>80</xdr:row>
      <xdr:rowOff>190500</xdr:rowOff>
    </xdr:to>
    <xdr:graphicFrame>
      <xdr:nvGraphicFramePr>
        <xdr:cNvPr id="1" name="Grafico 1"/>
        <xdr:cNvGraphicFramePr/>
      </xdr:nvGraphicFramePr>
      <xdr:xfrm>
        <a:off x="133350" y="6667500"/>
        <a:ext cx="108585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114300</xdr:rowOff>
    </xdr:from>
    <xdr:to>
      <xdr:col>17</xdr:col>
      <xdr:colOff>542925</xdr:colOff>
      <xdr:row>31</xdr:row>
      <xdr:rowOff>47625</xdr:rowOff>
    </xdr:to>
    <xdr:graphicFrame>
      <xdr:nvGraphicFramePr>
        <xdr:cNvPr id="1" name="Grafico 3"/>
        <xdr:cNvGraphicFramePr/>
      </xdr:nvGraphicFramePr>
      <xdr:xfrm>
        <a:off x="8820150" y="276225"/>
        <a:ext cx="7534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31</xdr:row>
      <xdr:rowOff>114300</xdr:rowOff>
    </xdr:from>
    <xdr:to>
      <xdr:col>17</xdr:col>
      <xdr:colOff>542925</xdr:colOff>
      <xdr:row>54</xdr:row>
      <xdr:rowOff>161925</xdr:rowOff>
    </xdr:to>
    <xdr:graphicFrame>
      <xdr:nvGraphicFramePr>
        <xdr:cNvPr id="2" name="Grafico 4"/>
        <xdr:cNvGraphicFramePr/>
      </xdr:nvGraphicFramePr>
      <xdr:xfrm>
        <a:off x="8848725" y="5133975"/>
        <a:ext cx="7505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55</xdr:row>
      <xdr:rowOff>66675</xdr:rowOff>
    </xdr:from>
    <xdr:to>
      <xdr:col>17</xdr:col>
      <xdr:colOff>523875</xdr:colOff>
      <xdr:row>72</xdr:row>
      <xdr:rowOff>133350</xdr:rowOff>
    </xdr:to>
    <xdr:graphicFrame>
      <xdr:nvGraphicFramePr>
        <xdr:cNvPr id="3" name="Grafico 6"/>
        <xdr:cNvGraphicFramePr/>
      </xdr:nvGraphicFramePr>
      <xdr:xfrm>
        <a:off x="8829675" y="8972550"/>
        <a:ext cx="75057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73</xdr:row>
      <xdr:rowOff>38100</xdr:rowOff>
    </xdr:from>
    <xdr:to>
      <xdr:col>17</xdr:col>
      <xdr:colOff>523875</xdr:colOff>
      <xdr:row>90</xdr:row>
      <xdr:rowOff>85725</xdr:rowOff>
    </xdr:to>
    <xdr:graphicFrame>
      <xdr:nvGraphicFramePr>
        <xdr:cNvPr id="4" name="Grafico 7"/>
        <xdr:cNvGraphicFramePr/>
      </xdr:nvGraphicFramePr>
      <xdr:xfrm>
        <a:off x="8829675" y="12115800"/>
        <a:ext cx="75057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90</xdr:row>
      <xdr:rowOff>171450</xdr:rowOff>
    </xdr:from>
    <xdr:to>
      <xdr:col>17</xdr:col>
      <xdr:colOff>523875</xdr:colOff>
      <xdr:row>108</xdr:row>
      <xdr:rowOff>38100</xdr:rowOff>
    </xdr:to>
    <xdr:graphicFrame>
      <xdr:nvGraphicFramePr>
        <xdr:cNvPr id="5" name="Grafico 8"/>
        <xdr:cNvGraphicFramePr/>
      </xdr:nvGraphicFramePr>
      <xdr:xfrm>
        <a:off x="8848725" y="15487650"/>
        <a:ext cx="74866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361950</xdr:colOff>
      <xdr:row>108</xdr:row>
      <xdr:rowOff>114300</xdr:rowOff>
    </xdr:from>
    <xdr:to>
      <xdr:col>17</xdr:col>
      <xdr:colOff>523875</xdr:colOff>
      <xdr:row>129</xdr:row>
      <xdr:rowOff>85725</xdr:rowOff>
    </xdr:to>
    <xdr:graphicFrame>
      <xdr:nvGraphicFramePr>
        <xdr:cNvPr id="6" name="Grafico 9"/>
        <xdr:cNvGraphicFramePr/>
      </xdr:nvGraphicFramePr>
      <xdr:xfrm>
        <a:off x="8858250" y="18859500"/>
        <a:ext cx="747712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381000</xdr:colOff>
      <xdr:row>130</xdr:row>
      <xdr:rowOff>38100</xdr:rowOff>
    </xdr:from>
    <xdr:to>
      <xdr:col>17</xdr:col>
      <xdr:colOff>504825</xdr:colOff>
      <xdr:row>147</xdr:row>
      <xdr:rowOff>85725</xdr:rowOff>
    </xdr:to>
    <xdr:graphicFrame>
      <xdr:nvGraphicFramePr>
        <xdr:cNvPr id="7" name="Grafico 10"/>
        <xdr:cNvGraphicFramePr/>
      </xdr:nvGraphicFramePr>
      <xdr:xfrm>
        <a:off x="8877300" y="22974300"/>
        <a:ext cx="7439025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381000</xdr:colOff>
      <xdr:row>148</xdr:row>
      <xdr:rowOff>19050</xdr:rowOff>
    </xdr:from>
    <xdr:to>
      <xdr:col>17</xdr:col>
      <xdr:colOff>504825</xdr:colOff>
      <xdr:row>165</xdr:row>
      <xdr:rowOff>76200</xdr:rowOff>
    </xdr:to>
    <xdr:graphicFrame>
      <xdr:nvGraphicFramePr>
        <xdr:cNvPr id="8" name="Grafico 11"/>
        <xdr:cNvGraphicFramePr/>
      </xdr:nvGraphicFramePr>
      <xdr:xfrm>
        <a:off x="8877300" y="26384250"/>
        <a:ext cx="74390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23.7109375" style="1" customWidth="1"/>
    <col min="2" max="7" width="18.28125" style="1" customWidth="1"/>
    <col min="8" max="16384" width="9.140625" style="1" customWidth="1"/>
  </cols>
  <sheetData>
    <row r="1" spans="1:7" ht="15.75" customHeight="1" thickBot="1">
      <c r="A1" s="44" t="s">
        <v>13</v>
      </c>
      <c r="B1" s="44"/>
      <c r="C1" s="44"/>
      <c r="D1" s="44"/>
      <c r="E1" s="34"/>
      <c r="F1" s="34"/>
      <c r="G1" s="34"/>
    </row>
    <row r="2" spans="1:7" ht="38.25" customHeight="1" thickBot="1">
      <c r="A2" s="39" t="s">
        <v>0</v>
      </c>
      <c r="B2" s="41" t="s">
        <v>1</v>
      </c>
      <c r="C2" s="42"/>
      <c r="D2" s="43"/>
      <c r="E2" s="32"/>
      <c r="F2" s="33"/>
      <c r="G2" s="33"/>
    </row>
    <row r="3" spans="1:4" ht="15.75" thickBot="1">
      <c r="A3" s="40"/>
      <c r="B3" s="2">
        <v>2017</v>
      </c>
      <c r="C3" s="2">
        <v>2018</v>
      </c>
      <c r="D3" s="2">
        <v>2019</v>
      </c>
    </row>
    <row r="4" spans="1:4" ht="21.75" customHeight="1" thickBot="1">
      <c r="A4" s="3" t="s">
        <v>2</v>
      </c>
      <c r="B4" s="4">
        <v>177057</v>
      </c>
      <c r="C4" s="5">
        <v>0</v>
      </c>
      <c r="D4" s="5">
        <v>0</v>
      </c>
    </row>
    <row r="5" spans="1:4" ht="21.75" customHeight="1" thickBot="1">
      <c r="A5" s="3" t="s">
        <v>178</v>
      </c>
      <c r="B5" s="4">
        <v>274838.84</v>
      </c>
      <c r="C5" s="4">
        <v>250095.17</v>
      </c>
      <c r="D5" s="4">
        <v>94931</v>
      </c>
    </row>
    <row r="6" spans="1:4" ht="21.75" customHeight="1" thickBot="1">
      <c r="A6" s="3" t="s">
        <v>179</v>
      </c>
      <c r="B6" s="4">
        <v>7571950</v>
      </c>
      <c r="C6" s="4">
        <v>1874710</v>
      </c>
      <c r="D6" s="4">
        <v>400000</v>
      </c>
    </row>
    <row r="7" spans="1:4" ht="21.75" customHeight="1">
      <c r="A7" s="35" t="s">
        <v>3</v>
      </c>
      <c r="B7" s="37">
        <v>19846700</v>
      </c>
      <c r="C7" s="37">
        <v>19938700</v>
      </c>
      <c r="D7" s="37">
        <v>20066700</v>
      </c>
    </row>
    <row r="8" spans="1:4" ht="21.75" customHeight="1" thickBot="1">
      <c r="A8" s="45"/>
      <c r="B8" s="46"/>
      <c r="C8" s="46"/>
      <c r="D8" s="46"/>
    </row>
    <row r="9" spans="1:4" ht="21.75" customHeight="1" thickBot="1">
      <c r="A9" s="6" t="s">
        <v>4</v>
      </c>
      <c r="B9" s="4">
        <v>2866394</v>
      </c>
      <c r="C9" s="4">
        <v>2429500</v>
      </c>
      <c r="D9" s="4">
        <v>2419500</v>
      </c>
    </row>
    <row r="10" spans="1:4" ht="21.75" customHeight="1" thickBot="1">
      <c r="A10" s="6" t="s">
        <v>5</v>
      </c>
      <c r="B10" s="4">
        <v>7547320</v>
      </c>
      <c r="C10" s="4">
        <v>7582320</v>
      </c>
      <c r="D10" s="4">
        <v>7582320</v>
      </c>
    </row>
    <row r="11" spans="1:4" ht="21.75" customHeight="1">
      <c r="A11" s="35" t="s">
        <v>6</v>
      </c>
      <c r="B11" s="37">
        <v>17408325</v>
      </c>
      <c r="C11" s="37">
        <v>7782692</v>
      </c>
      <c r="D11" s="37">
        <v>2323180</v>
      </c>
    </row>
    <row r="12" spans="1:4" ht="21.75" customHeight="1" thickBot="1">
      <c r="A12" s="36"/>
      <c r="B12" s="38"/>
      <c r="C12" s="38"/>
      <c r="D12" s="38"/>
    </row>
    <row r="13" spans="1:4" ht="27.75" customHeight="1" thickBot="1">
      <c r="A13" s="6" t="s">
        <v>7</v>
      </c>
      <c r="B13" s="5">
        <v>0</v>
      </c>
      <c r="C13" s="5">
        <v>0</v>
      </c>
      <c r="D13" s="4">
        <v>4500000</v>
      </c>
    </row>
    <row r="14" spans="1:4" ht="21.75" customHeight="1" thickBot="1">
      <c r="A14" s="8" t="s">
        <v>8</v>
      </c>
      <c r="B14" s="4">
        <f>SUM(B4:B13)</f>
        <v>55692584.84</v>
      </c>
      <c r="C14" s="4">
        <f>SUM(C4:C13)</f>
        <v>39858017.17</v>
      </c>
      <c r="D14" s="4">
        <f>SUM(D4:D13)</f>
        <v>37386631</v>
      </c>
    </row>
    <row r="15" spans="1:4" ht="21.75" customHeight="1" thickBot="1">
      <c r="A15" s="7" t="s">
        <v>61</v>
      </c>
      <c r="B15" s="5">
        <v>0</v>
      </c>
      <c r="C15" s="5">
        <v>0</v>
      </c>
      <c r="D15" s="4">
        <v>4500000</v>
      </c>
    </row>
    <row r="16" spans="1:4" ht="21.75" customHeight="1" thickBot="1">
      <c r="A16" s="6" t="s">
        <v>9</v>
      </c>
      <c r="B16" s="5">
        <v>0</v>
      </c>
      <c r="C16" s="5">
        <v>0</v>
      </c>
      <c r="D16" s="5">
        <v>0</v>
      </c>
    </row>
    <row r="17" spans="1:4" ht="21.75" customHeight="1" thickBot="1">
      <c r="A17" s="6" t="s">
        <v>10</v>
      </c>
      <c r="B17" s="4">
        <v>8866000</v>
      </c>
      <c r="C17" s="4">
        <v>8866000</v>
      </c>
      <c r="D17" s="4">
        <v>8866000</v>
      </c>
    </row>
    <row r="18" spans="1:4" ht="21.75" customHeight="1" thickBot="1">
      <c r="A18" s="8" t="s">
        <v>11</v>
      </c>
      <c r="B18" s="4"/>
      <c r="C18" s="4"/>
      <c r="D18" s="4"/>
    </row>
    <row r="19" spans="1:4" ht="21.75" customHeight="1" thickBot="1">
      <c r="A19" s="9" t="s">
        <v>12</v>
      </c>
      <c r="B19" s="10">
        <f>SUM(B14:B18)</f>
        <v>64558584.84</v>
      </c>
      <c r="C19" s="10">
        <f>SUM(C14:C18)</f>
        <v>48724017.17</v>
      </c>
      <c r="D19" s="10">
        <f>SUM(D14:D18)</f>
        <v>50752631</v>
      </c>
    </row>
    <row r="21" spans="1:4" ht="15">
      <c r="A21" s="11"/>
      <c r="B21" s="14">
        <v>2017</v>
      </c>
      <c r="C21" s="14">
        <v>2018</v>
      </c>
      <c r="D21" s="14">
        <v>2019</v>
      </c>
    </row>
    <row r="22" spans="1:4" ht="16.5">
      <c r="A22" s="12" t="s">
        <v>12</v>
      </c>
      <c r="B22" s="13">
        <f>B19</f>
        <v>64558584.84</v>
      </c>
      <c r="C22" s="13">
        <f>C19</f>
        <v>48724017.17</v>
      </c>
      <c r="D22" s="13">
        <f>D19</f>
        <v>50752631</v>
      </c>
    </row>
  </sheetData>
  <sheetProtection/>
  <mergeCells count="11">
    <mergeCell ref="A1:D1"/>
    <mergeCell ref="A7:A8"/>
    <mergeCell ref="B7:B8"/>
    <mergeCell ref="C7:C8"/>
    <mergeCell ref="D7:D8"/>
    <mergeCell ref="A11:A12"/>
    <mergeCell ref="B11:B12"/>
    <mergeCell ref="C11:C12"/>
    <mergeCell ref="D11:D12"/>
    <mergeCell ref="A2:A3"/>
    <mergeCell ref="B2:D2"/>
  </mergeCells>
  <printOptions/>
  <pageMargins left="0.7086614173228347" right="0.7086614173228347" top="0.59" bottom="0.4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="80" zoomScaleNormal="80" zoomScalePageLayoutView="0" workbookViewId="0" topLeftCell="A1">
      <selection activeCell="E134" sqref="E134"/>
    </sheetView>
  </sheetViews>
  <sheetFormatPr defaultColWidth="9.140625" defaultRowHeight="15"/>
  <cols>
    <col min="1" max="1" width="36.7109375" style="16" customWidth="1"/>
    <col min="2" max="2" width="72.00390625" style="16" customWidth="1"/>
    <col min="3" max="5" width="23.140625" style="16" customWidth="1"/>
    <col min="6" max="16384" width="9.140625" style="16" customWidth="1"/>
  </cols>
  <sheetData>
    <row r="1" spans="1:5" ht="12.75">
      <c r="A1" s="49" t="s">
        <v>62</v>
      </c>
      <c r="B1" s="48"/>
      <c r="C1" s="48"/>
      <c r="D1" s="48"/>
      <c r="E1" s="48"/>
    </row>
    <row r="2" spans="1:5" ht="12.75">
      <c r="A2" s="49" t="s">
        <v>180</v>
      </c>
      <c r="B2" s="48"/>
      <c r="C2" s="48"/>
      <c r="D2" s="48"/>
      <c r="E2" s="48"/>
    </row>
    <row r="3" ht="12.75">
      <c r="A3" s="15" t="s">
        <v>14</v>
      </c>
    </row>
    <row r="4" spans="1:5" ht="29.25" customHeight="1">
      <c r="A4" s="47" t="s">
        <v>63</v>
      </c>
      <c r="B4" s="47" t="s">
        <v>16</v>
      </c>
      <c r="C4" s="17" t="s">
        <v>181</v>
      </c>
      <c r="D4" s="17" t="s">
        <v>182</v>
      </c>
      <c r="E4" s="17" t="s">
        <v>183</v>
      </c>
    </row>
    <row r="5" spans="1:5" ht="40.5" customHeight="1">
      <c r="A5" s="48"/>
      <c r="B5" s="48"/>
      <c r="C5" s="17" t="s">
        <v>64</v>
      </c>
      <c r="D5" s="17" t="s">
        <v>64</v>
      </c>
      <c r="E5" s="17" t="s">
        <v>64</v>
      </c>
    </row>
    <row r="6" spans="1:5" ht="25.5">
      <c r="A6" s="16" t="s">
        <v>14</v>
      </c>
      <c r="B6" s="26" t="s">
        <v>65</v>
      </c>
      <c r="C6" s="48" t="s">
        <v>14</v>
      </c>
      <c r="D6" s="48"/>
      <c r="E6" s="48"/>
    </row>
    <row r="7" spans="1:5" ht="12.75">
      <c r="A7" s="15">
        <v>1010100</v>
      </c>
      <c r="B7" s="18" t="s">
        <v>66</v>
      </c>
      <c r="C7" s="19">
        <v>17126700</v>
      </c>
      <c r="D7" s="19">
        <v>17218700</v>
      </c>
      <c r="E7" s="19">
        <v>17346700</v>
      </c>
    </row>
    <row r="8" spans="1:5" ht="12.75">
      <c r="A8" s="15">
        <v>1010400</v>
      </c>
      <c r="B8" s="18" t="s">
        <v>67</v>
      </c>
      <c r="C8" s="19">
        <v>20000</v>
      </c>
      <c r="D8" s="19">
        <v>20000</v>
      </c>
      <c r="E8" s="19">
        <v>20000</v>
      </c>
    </row>
    <row r="9" spans="1:5" ht="12.75">
      <c r="A9" s="15">
        <v>1030100</v>
      </c>
      <c r="B9" s="18" t="s">
        <v>68</v>
      </c>
      <c r="C9" s="19">
        <v>2700000</v>
      </c>
      <c r="D9" s="19">
        <v>2700000</v>
      </c>
      <c r="E9" s="19">
        <v>2700000</v>
      </c>
    </row>
    <row r="10" spans="1:5" ht="12.75">
      <c r="A10" s="15">
        <v>1030200</v>
      </c>
      <c r="B10" s="18" t="s">
        <v>69</v>
      </c>
      <c r="C10" s="27">
        <v>0</v>
      </c>
      <c r="D10" s="27">
        <v>0</v>
      </c>
      <c r="E10" s="27">
        <v>0</v>
      </c>
    </row>
    <row r="11" spans="1:5" ht="12.75">
      <c r="A11" s="15">
        <v>1000000</v>
      </c>
      <c r="B11" s="18" t="s">
        <v>70</v>
      </c>
      <c r="C11" s="19">
        <f>SUM(C7:C10)</f>
        <v>19846700</v>
      </c>
      <c r="D11" s="19">
        <f>SUM(D7:D10)</f>
        <v>19938700</v>
      </c>
      <c r="E11" s="19">
        <f>SUM(E7:E10)</f>
        <v>20066700</v>
      </c>
    </row>
    <row r="12" spans="1:5" ht="12.75">
      <c r="A12" s="16" t="s">
        <v>14</v>
      </c>
      <c r="B12" s="26" t="s">
        <v>71</v>
      </c>
      <c r="C12" s="48" t="s">
        <v>14</v>
      </c>
      <c r="D12" s="48"/>
      <c r="E12" s="48"/>
    </row>
    <row r="13" spans="1:5" ht="12.75">
      <c r="A13" s="15">
        <v>2010100</v>
      </c>
      <c r="B13" s="18" t="s">
        <v>72</v>
      </c>
      <c r="C13" s="19">
        <v>2701394</v>
      </c>
      <c r="D13" s="19">
        <v>2414500</v>
      </c>
      <c r="E13" s="19">
        <v>2404500</v>
      </c>
    </row>
    <row r="14" spans="1:5" ht="12.75">
      <c r="A14" s="15">
        <v>2010101</v>
      </c>
      <c r="B14" s="18" t="s">
        <v>184</v>
      </c>
      <c r="C14" s="19">
        <v>15000</v>
      </c>
      <c r="D14" s="19">
        <v>15000</v>
      </c>
      <c r="E14" s="19">
        <v>15000</v>
      </c>
    </row>
    <row r="15" spans="1:5" ht="12.75">
      <c r="A15" s="15">
        <v>2010104</v>
      </c>
      <c r="B15" s="18" t="s">
        <v>185</v>
      </c>
      <c r="C15" s="19">
        <v>150000</v>
      </c>
      <c r="D15" s="19">
        <v>0</v>
      </c>
      <c r="E15" s="19">
        <v>0</v>
      </c>
    </row>
    <row r="16" spans="1:5" ht="12.75">
      <c r="A16" s="15">
        <v>2000000</v>
      </c>
      <c r="B16" s="18" t="s">
        <v>73</v>
      </c>
      <c r="C16" s="19">
        <f>SUM(C13:C15)</f>
        <v>2866394</v>
      </c>
      <c r="D16" s="19">
        <f>SUM(D13:D15)</f>
        <v>2429500</v>
      </c>
      <c r="E16" s="19">
        <f>SUM(E13:E15)</f>
        <v>2419500</v>
      </c>
    </row>
    <row r="17" spans="1:5" ht="12.75">
      <c r="A17" s="16" t="s">
        <v>14</v>
      </c>
      <c r="B17" s="26" t="s">
        <v>74</v>
      </c>
      <c r="C17" s="48" t="s">
        <v>14</v>
      </c>
      <c r="D17" s="48"/>
      <c r="E17" s="48"/>
    </row>
    <row r="18" spans="1:5" ht="25.5">
      <c r="A18" s="15">
        <v>3010000</v>
      </c>
      <c r="B18" s="18" t="s">
        <v>75</v>
      </c>
      <c r="C18" s="19">
        <v>3892080</v>
      </c>
      <c r="D18" s="19">
        <v>4077080</v>
      </c>
      <c r="E18" s="19">
        <v>4077080</v>
      </c>
    </row>
    <row r="19" spans="1:5" ht="25.5">
      <c r="A19" s="15">
        <v>3020000</v>
      </c>
      <c r="B19" s="18" t="s">
        <v>76</v>
      </c>
      <c r="C19" s="19">
        <v>2660000</v>
      </c>
      <c r="D19" s="19">
        <v>2510000</v>
      </c>
      <c r="E19" s="19">
        <v>2510000</v>
      </c>
    </row>
    <row r="20" spans="1:5" ht="12.75">
      <c r="A20" s="15">
        <v>3030000</v>
      </c>
      <c r="B20" s="18" t="s">
        <v>77</v>
      </c>
      <c r="C20" s="19">
        <v>12000</v>
      </c>
      <c r="D20" s="19">
        <v>12000</v>
      </c>
      <c r="E20" s="19">
        <v>12000</v>
      </c>
    </row>
    <row r="21" spans="1:5" ht="12.75">
      <c r="A21" s="15">
        <v>3040000</v>
      </c>
      <c r="B21" s="18" t="s">
        <v>78</v>
      </c>
      <c r="C21" s="27">
        <v>0</v>
      </c>
      <c r="D21" s="27">
        <v>0</v>
      </c>
      <c r="E21" s="27">
        <v>0</v>
      </c>
    </row>
    <row r="22" spans="1:5" ht="12.75">
      <c r="A22" s="15">
        <v>3050000</v>
      </c>
      <c r="B22" s="18" t="s">
        <v>79</v>
      </c>
      <c r="C22" s="19">
        <v>983240</v>
      </c>
      <c r="D22" s="19">
        <v>983240</v>
      </c>
      <c r="E22" s="19">
        <v>983240</v>
      </c>
    </row>
    <row r="23" spans="1:5" ht="12.75">
      <c r="A23" s="15">
        <v>3000000</v>
      </c>
      <c r="B23" s="18" t="s">
        <v>80</v>
      </c>
      <c r="C23" s="19">
        <f>SUM(C18:C22)</f>
        <v>7547320</v>
      </c>
      <c r="D23" s="19">
        <f>SUM(D18:D22)</f>
        <v>7582320</v>
      </c>
      <c r="E23" s="19">
        <f>SUM(E18:E22)</f>
        <v>7582320</v>
      </c>
    </row>
    <row r="24" spans="1:5" ht="12.75">
      <c r="A24" s="16" t="s">
        <v>14</v>
      </c>
      <c r="B24" s="26" t="s">
        <v>81</v>
      </c>
      <c r="C24" s="48" t="s">
        <v>14</v>
      </c>
      <c r="D24" s="48"/>
      <c r="E24" s="48"/>
    </row>
    <row r="25" spans="1:5" ht="12.75">
      <c r="A25" s="15">
        <v>4010000</v>
      </c>
      <c r="B25" s="18" t="s">
        <v>82</v>
      </c>
      <c r="C25" s="19">
        <v>0</v>
      </c>
      <c r="D25" s="19">
        <v>0</v>
      </c>
      <c r="E25" s="19">
        <v>0</v>
      </c>
    </row>
    <row r="26" spans="1:5" ht="12.75">
      <c r="A26" s="15">
        <v>4020000</v>
      </c>
      <c r="B26" s="18" t="s">
        <v>83</v>
      </c>
      <c r="C26" s="19">
        <v>6178158</v>
      </c>
      <c r="D26" s="19">
        <v>673808</v>
      </c>
      <c r="E26" s="19">
        <v>23756</v>
      </c>
    </row>
    <row r="27" spans="1:5" ht="12.75">
      <c r="A27" s="15">
        <v>4030000</v>
      </c>
      <c r="B27" s="18" t="s">
        <v>84</v>
      </c>
      <c r="C27" s="19">
        <v>374000</v>
      </c>
      <c r="D27" s="19">
        <v>593500</v>
      </c>
      <c r="E27" s="19">
        <v>0</v>
      </c>
    </row>
    <row r="28" spans="1:5" ht="12.75">
      <c r="A28" s="15">
        <v>4040000</v>
      </c>
      <c r="B28" s="18" t="s">
        <v>85</v>
      </c>
      <c r="C28" s="19">
        <v>50000</v>
      </c>
      <c r="D28" s="19">
        <v>50000</v>
      </c>
      <c r="E28" s="27">
        <v>0</v>
      </c>
    </row>
    <row r="29" spans="1:5" ht="12.75">
      <c r="A29" s="15">
        <v>4050000</v>
      </c>
      <c r="B29" s="18" t="s">
        <v>86</v>
      </c>
      <c r="C29" s="19">
        <v>10806167</v>
      </c>
      <c r="D29" s="19">
        <v>6465384</v>
      </c>
      <c r="E29" s="19">
        <v>2299424</v>
      </c>
    </row>
    <row r="30" spans="1:5" ht="12.75">
      <c r="A30" s="15">
        <v>4000000</v>
      </c>
      <c r="B30" s="18" t="s">
        <v>87</v>
      </c>
      <c r="C30" s="19">
        <f>SUM(C25:C29)</f>
        <v>17408325</v>
      </c>
      <c r="D30" s="19">
        <f>SUM(D25:D29)</f>
        <v>7782692</v>
      </c>
      <c r="E30" s="19">
        <f>SUM(E25:E29)</f>
        <v>2323180</v>
      </c>
    </row>
    <row r="31" spans="1:5" ht="12.75">
      <c r="A31" s="16" t="s">
        <v>14</v>
      </c>
      <c r="B31" s="26" t="s">
        <v>88</v>
      </c>
      <c r="C31" s="48" t="s">
        <v>14</v>
      </c>
      <c r="D31" s="48"/>
      <c r="E31" s="48"/>
    </row>
    <row r="32" spans="1:5" ht="12.75">
      <c r="A32" s="15">
        <v>5010000</v>
      </c>
      <c r="B32" s="18" t="s">
        <v>89</v>
      </c>
      <c r="C32" s="27">
        <v>0</v>
      </c>
      <c r="D32" s="27">
        <v>0</v>
      </c>
      <c r="E32" s="27">
        <v>0</v>
      </c>
    </row>
    <row r="33" spans="1:5" ht="12.75">
      <c r="A33" s="15">
        <v>5020000</v>
      </c>
      <c r="B33" s="18" t="s">
        <v>90</v>
      </c>
      <c r="C33" s="27">
        <v>0</v>
      </c>
      <c r="D33" s="27">
        <v>0</v>
      </c>
      <c r="E33" s="27">
        <v>0</v>
      </c>
    </row>
    <row r="34" spans="1:5" ht="12.75">
      <c r="A34" s="15">
        <v>5030000</v>
      </c>
      <c r="B34" s="18" t="s">
        <v>91</v>
      </c>
      <c r="C34" s="27">
        <v>0</v>
      </c>
      <c r="D34" s="27">
        <v>0</v>
      </c>
      <c r="E34" s="27">
        <v>0</v>
      </c>
    </row>
    <row r="35" spans="1:5" ht="12.75">
      <c r="A35" s="15">
        <v>5040000</v>
      </c>
      <c r="B35" s="18" t="s">
        <v>92</v>
      </c>
      <c r="C35" s="27">
        <v>0</v>
      </c>
      <c r="D35" s="27">
        <v>0</v>
      </c>
      <c r="E35" s="19">
        <v>4500000</v>
      </c>
    </row>
    <row r="36" spans="1:5" ht="12.75">
      <c r="A36" s="15">
        <v>5000000</v>
      </c>
      <c r="B36" s="18" t="s">
        <v>93</v>
      </c>
      <c r="C36" s="27">
        <v>0</v>
      </c>
      <c r="D36" s="27">
        <v>0</v>
      </c>
      <c r="E36" s="19">
        <f>SUM(E32:E35)</f>
        <v>4500000</v>
      </c>
    </row>
    <row r="37" spans="1:5" ht="12.75">
      <c r="A37" s="16" t="s">
        <v>14</v>
      </c>
      <c r="B37" s="26" t="s">
        <v>94</v>
      </c>
      <c r="C37" s="48" t="s">
        <v>14</v>
      </c>
      <c r="D37" s="48"/>
      <c r="E37" s="48"/>
    </row>
    <row r="38" spans="1:5" ht="12.75">
      <c r="A38" s="15">
        <v>6010000</v>
      </c>
      <c r="B38" s="18" t="s">
        <v>95</v>
      </c>
      <c r="C38" s="27">
        <v>0</v>
      </c>
      <c r="D38" s="27">
        <v>0</v>
      </c>
      <c r="E38" s="27">
        <v>0</v>
      </c>
    </row>
    <row r="39" spans="1:5" ht="12.75">
      <c r="A39" s="15">
        <v>6020000</v>
      </c>
      <c r="B39" s="18" t="s">
        <v>96</v>
      </c>
      <c r="C39" s="27">
        <v>0</v>
      </c>
      <c r="D39" s="27">
        <v>0</v>
      </c>
      <c r="E39" s="27">
        <v>0</v>
      </c>
    </row>
    <row r="40" spans="1:5" ht="25.5">
      <c r="A40" s="15">
        <v>6030000</v>
      </c>
      <c r="B40" s="18" t="s">
        <v>97</v>
      </c>
      <c r="C40" s="27">
        <v>0</v>
      </c>
      <c r="D40" s="27">
        <v>0</v>
      </c>
      <c r="E40" s="19">
        <v>4500000</v>
      </c>
    </row>
    <row r="41" spans="1:5" ht="12.75">
      <c r="A41" s="15">
        <v>6040000</v>
      </c>
      <c r="B41" s="18" t="s">
        <v>98</v>
      </c>
      <c r="C41" s="27">
        <v>0</v>
      </c>
      <c r="D41" s="27">
        <v>0</v>
      </c>
      <c r="E41" s="27">
        <v>0</v>
      </c>
    </row>
    <row r="42" spans="1:5" ht="12.75">
      <c r="A42" s="15">
        <v>6000000</v>
      </c>
      <c r="B42" s="18" t="s">
        <v>99</v>
      </c>
      <c r="C42" s="27">
        <v>0</v>
      </c>
      <c r="D42" s="27">
        <v>0</v>
      </c>
      <c r="E42" s="19">
        <f>SUM(E38:E41)</f>
        <v>4500000</v>
      </c>
    </row>
    <row r="43" spans="1:5" ht="12.75">
      <c r="A43" s="16" t="s">
        <v>14</v>
      </c>
      <c r="B43" s="26" t="s">
        <v>100</v>
      </c>
      <c r="C43" s="48" t="s">
        <v>14</v>
      </c>
      <c r="D43" s="48"/>
      <c r="E43" s="48"/>
    </row>
    <row r="44" spans="1:5" ht="12.75">
      <c r="A44" s="15">
        <v>7010000</v>
      </c>
      <c r="B44" s="18" t="s">
        <v>101</v>
      </c>
      <c r="C44" s="27">
        <v>0</v>
      </c>
      <c r="D44" s="27">
        <v>0</v>
      </c>
      <c r="E44" s="27">
        <v>0</v>
      </c>
    </row>
    <row r="45" spans="1:5" ht="12.75">
      <c r="A45" s="15">
        <v>7000000</v>
      </c>
      <c r="B45" s="18" t="s">
        <v>102</v>
      </c>
      <c r="C45" s="27">
        <v>0</v>
      </c>
      <c r="D45" s="27">
        <v>0</v>
      </c>
      <c r="E45" s="27">
        <v>0</v>
      </c>
    </row>
    <row r="46" spans="1:5" ht="12.75">
      <c r="A46" s="16" t="s">
        <v>14</v>
      </c>
      <c r="B46" s="26" t="s">
        <v>103</v>
      </c>
      <c r="C46" s="48" t="s">
        <v>14</v>
      </c>
      <c r="D46" s="48"/>
      <c r="E46" s="48"/>
    </row>
    <row r="47" spans="1:5" ht="12.75">
      <c r="A47" s="15">
        <v>9010000</v>
      </c>
      <c r="B47" s="18" t="s">
        <v>104</v>
      </c>
      <c r="C47" s="19">
        <v>8053000</v>
      </c>
      <c r="D47" s="19">
        <v>8053000</v>
      </c>
      <c r="E47" s="19">
        <v>8053000</v>
      </c>
    </row>
    <row r="48" spans="1:5" ht="12.75">
      <c r="A48" s="15">
        <v>9020000</v>
      </c>
      <c r="B48" s="18" t="s">
        <v>105</v>
      </c>
      <c r="C48" s="19">
        <v>813000</v>
      </c>
      <c r="D48" s="19">
        <v>813000</v>
      </c>
      <c r="E48" s="19">
        <v>813000</v>
      </c>
    </row>
    <row r="49" spans="1:5" ht="12.75">
      <c r="A49" s="15">
        <v>9000000</v>
      </c>
      <c r="B49" s="18" t="s">
        <v>106</v>
      </c>
      <c r="C49" s="19">
        <f>SUM(C47:C48)</f>
        <v>8866000</v>
      </c>
      <c r="D49" s="19">
        <f>SUM(D47:D48)</f>
        <v>8866000</v>
      </c>
      <c r="E49" s="19">
        <f>SUM(E47:E48)</f>
        <v>8866000</v>
      </c>
    </row>
    <row r="50" spans="1:5" ht="12.75">
      <c r="A50" s="47" t="s">
        <v>107</v>
      </c>
      <c r="B50" s="48"/>
      <c r="C50" s="20">
        <f>C11+C16+C23+C30+C36+C42+C45+C49</f>
        <v>56534739</v>
      </c>
      <c r="D50" s="20">
        <f>D11+D16+D23+D30+D36+D42+D45+D49</f>
        <v>46599212</v>
      </c>
      <c r="E50" s="20">
        <f>E11+E16+E23+E30+E36+E42+E45+E49</f>
        <v>50257700</v>
      </c>
    </row>
    <row r="51" spans="2:5" ht="12.75">
      <c r="B51" s="28" t="s">
        <v>108</v>
      </c>
      <c r="C51" s="20">
        <v>177057</v>
      </c>
      <c r="D51" s="20">
        <v>0</v>
      </c>
      <c r="E51" s="20">
        <v>0</v>
      </c>
    </row>
    <row r="52" spans="2:5" ht="12.75">
      <c r="B52" s="28" t="s">
        <v>109</v>
      </c>
      <c r="C52" s="20">
        <f>274838.84+7571950</f>
        <v>7846788.84</v>
      </c>
      <c r="D52" s="20">
        <f>250095.17+1874710</f>
        <v>2124805.17</v>
      </c>
      <c r="E52" s="20">
        <f>94931+400000</f>
        <v>494931</v>
      </c>
    </row>
    <row r="53" spans="2:5" ht="12.75">
      <c r="B53" s="28" t="s">
        <v>110</v>
      </c>
      <c r="C53" s="20">
        <f>SUM(C50:C52)</f>
        <v>64558584.84</v>
      </c>
      <c r="D53" s="20">
        <f>SUM(D50:D52)</f>
        <v>48724017.17</v>
      </c>
      <c r="E53" s="20">
        <f>SUM(E50:E52)</f>
        <v>50752631</v>
      </c>
    </row>
    <row r="123" ht="15">
      <c r="F123"/>
    </row>
  </sheetData>
  <sheetProtection/>
  <autoFilter ref="A4:E50"/>
  <mergeCells count="13">
    <mergeCell ref="A1:E1"/>
    <mergeCell ref="A2:E2"/>
    <mergeCell ref="A4:A5"/>
    <mergeCell ref="B4:B5"/>
    <mergeCell ref="C6:E6"/>
    <mergeCell ref="C12:E12"/>
    <mergeCell ref="A50:B50"/>
    <mergeCell ref="C17:E17"/>
    <mergeCell ref="C24:E24"/>
    <mergeCell ref="C31:E31"/>
    <mergeCell ref="C37:E37"/>
    <mergeCell ref="C43:E43"/>
    <mergeCell ref="C46:E4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zoomScalePageLayoutView="0" workbookViewId="0" topLeftCell="A1">
      <selection activeCell="C4" sqref="C4"/>
    </sheetView>
  </sheetViews>
  <sheetFormatPr defaultColWidth="46.140625" defaultRowHeight="15"/>
  <cols>
    <col min="1" max="1" width="39.140625" style="16" customWidth="1"/>
    <col min="2" max="5" width="19.421875" style="16" customWidth="1"/>
    <col min="6" max="254" width="9.140625" style="16" customWidth="1"/>
    <col min="255" max="255" width="18.140625" style="16" customWidth="1"/>
    <col min="256" max="16384" width="46.140625" style="16" customWidth="1"/>
  </cols>
  <sheetData>
    <row r="1" spans="1:7" ht="12.75">
      <c r="A1" s="49" t="s">
        <v>54</v>
      </c>
      <c r="B1" s="48"/>
      <c r="C1" s="48"/>
      <c r="D1" s="48"/>
      <c r="E1" s="48"/>
      <c r="F1" s="48"/>
      <c r="G1" s="48"/>
    </row>
    <row r="2" ht="12.75">
      <c r="A2" s="15" t="s">
        <v>14</v>
      </c>
    </row>
    <row r="3" spans="1:5" ht="42.75" customHeight="1">
      <c r="A3" s="17" t="s">
        <v>59</v>
      </c>
      <c r="B3" s="17" t="s">
        <v>186</v>
      </c>
      <c r="C3" s="17" t="s">
        <v>187</v>
      </c>
      <c r="D3" s="17" t="s">
        <v>188</v>
      </c>
      <c r="E3" s="17" t="s">
        <v>189</v>
      </c>
    </row>
    <row r="4" spans="1:5" ht="27" customHeight="1">
      <c r="A4" s="16" t="s">
        <v>55</v>
      </c>
      <c r="B4" s="21">
        <v>30607077.98</v>
      </c>
      <c r="C4" s="21">
        <v>29606753.84</v>
      </c>
      <c r="D4" s="21">
        <v>29054341.17</v>
      </c>
      <c r="E4" s="21">
        <v>28974789</v>
      </c>
    </row>
    <row r="5" spans="1:5" ht="27" customHeight="1">
      <c r="A5" s="16" t="s">
        <v>56</v>
      </c>
      <c r="B5" s="21">
        <v>33190086.29</v>
      </c>
      <c r="C5" s="21">
        <v>24980275</v>
      </c>
      <c r="D5" s="21">
        <v>9657402</v>
      </c>
      <c r="E5" s="21">
        <v>7223180</v>
      </c>
    </row>
    <row r="6" spans="1:5" ht="27" customHeight="1">
      <c r="A6" s="16" t="s">
        <v>191</v>
      </c>
      <c r="B6" s="21">
        <v>0</v>
      </c>
      <c r="C6" s="21">
        <v>0</v>
      </c>
      <c r="D6" s="21">
        <v>0</v>
      </c>
      <c r="E6" s="21">
        <v>4500000</v>
      </c>
    </row>
    <row r="7" spans="1:5" ht="27" customHeight="1">
      <c r="A7" s="16" t="s">
        <v>57</v>
      </c>
      <c r="B7" s="21">
        <v>1267190</v>
      </c>
      <c r="C7" s="21">
        <v>1105556</v>
      </c>
      <c r="D7" s="21">
        <v>1146274</v>
      </c>
      <c r="E7" s="21">
        <v>1188662</v>
      </c>
    </row>
    <row r="8" spans="1:5" ht="27" customHeight="1">
      <c r="A8" s="16" t="s">
        <v>58</v>
      </c>
      <c r="B8" s="21">
        <v>8956000</v>
      </c>
      <c r="C8" s="21">
        <v>8866000</v>
      </c>
      <c r="D8" s="21">
        <v>8866000</v>
      </c>
      <c r="E8" s="21">
        <v>8866000</v>
      </c>
    </row>
    <row r="9" spans="1:5" ht="12.75">
      <c r="A9" s="16" t="s">
        <v>60</v>
      </c>
      <c r="B9" s="22">
        <f>SUM(B4:B8)</f>
        <v>74020354.27</v>
      </c>
      <c r="C9" s="19">
        <f>SUM(C4:C8)</f>
        <v>64558584.84</v>
      </c>
      <c r="D9" s="19">
        <f>SUM(D4:D8)</f>
        <v>48724017.17</v>
      </c>
      <c r="E9" s="19">
        <f>SUM(E4:E8)</f>
        <v>50752631</v>
      </c>
    </row>
    <row r="10" spans="2:5" ht="12.75">
      <c r="B10" s="23"/>
      <c r="C10" s="23"/>
      <c r="D10" s="23"/>
      <c r="E10" s="23"/>
    </row>
    <row r="11" spans="1:5" ht="15">
      <c r="A11" s="11"/>
      <c r="B11" s="14">
        <v>2016</v>
      </c>
      <c r="C11" s="14">
        <v>2017</v>
      </c>
      <c r="D11" s="14">
        <v>2018</v>
      </c>
      <c r="E11" s="14">
        <v>2019</v>
      </c>
    </row>
    <row r="12" spans="1:5" ht="12.75">
      <c r="A12" s="24" t="s">
        <v>60</v>
      </c>
      <c r="B12" s="25">
        <f>B9</f>
        <v>74020354.27</v>
      </c>
      <c r="C12" s="25">
        <f>C9</f>
        <v>64558584.84</v>
      </c>
      <c r="D12" s="25">
        <f>D9</f>
        <v>48724017.17</v>
      </c>
      <c r="E12" s="25">
        <f>E9</f>
        <v>50752631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16" customWidth="1"/>
    <col min="2" max="2" width="34.8515625" style="16" customWidth="1"/>
    <col min="3" max="6" width="14.421875" style="16" customWidth="1"/>
    <col min="7" max="16384" width="9.140625" style="16" customWidth="1"/>
  </cols>
  <sheetData>
    <row r="1" spans="1:6" ht="12.75">
      <c r="A1" s="49" t="s">
        <v>190</v>
      </c>
      <c r="B1" s="48"/>
      <c r="C1" s="48"/>
      <c r="D1" s="48"/>
      <c r="E1" s="48"/>
      <c r="F1" s="48"/>
    </row>
    <row r="2" ht="12.75">
      <c r="A2" s="15" t="s">
        <v>14</v>
      </c>
    </row>
    <row r="3" spans="1:6" ht="44.25" customHeight="1">
      <c r="A3" s="17" t="s">
        <v>15</v>
      </c>
      <c r="B3" s="17" t="s">
        <v>16</v>
      </c>
      <c r="C3" s="17" t="s">
        <v>186</v>
      </c>
      <c r="D3" s="17" t="s">
        <v>187</v>
      </c>
      <c r="E3" s="17" t="s">
        <v>188</v>
      </c>
      <c r="F3" s="17" t="s">
        <v>189</v>
      </c>
    </row>
    <row r="4" ht="12.75">
      <c r="A4" s="15" t="s">
        <v>14</v>
      </c>
    </row>
    <row r="5" spans="1:6" ht="25.5">
      <c r="A5" s="15" t="s">
        <v>17</v>
      </c>
      <c r="B5" s="18" t="s">
        <v>18</v>
      </c>
      <c r="C5" s="19">
        <v>6773934.02</v>
      </c>
      <c r="D5" s="19">
        <v>6116489.16</v>
      </c>
      <c r="E5" s="19">
        <v>5677409.56</v>
      </c>
      <c r="F5" s="19">
        <v>9994012</v>
      </c>
    </row>
    <row r="6" spans="1:6" ht="12.75">
      <c r="A6" s="15" t="s">
        <v>19</v>
      </c>
      <c r="B6" s="18" t="s">
        <v>20</v>
      </c>
      <c r="C6" s="19">
        <v>2204406.26</v>
      </c>
      <c r="D6" s="19">
        <v>2012231</v>
      </c>
      <c r="E6" s="19">
        <v>2012231</v>
      </c>
      <c r="F6" s="19">
        <v>2162231</v>
      </c>
    </row>
    <row r="7" spans="1:6" ht="25.5">
      <c r="A7" s="15" t="s">
        <v>21</v>
      </c>
      <c r="B7" s="18" t="s">
        <v>22</v>
      </c>
      <c r="C7" s="19">
        <v>11734606.82</v>
      </c>
      <c r="D7" s="19">
        <v>7840810</v>
      </c>
      <c r="E7" s="19">
        <v>4456300</v>
      </c>
      <c r="F7" s="19">
        <v>7629716</v>
      </c>
    </row>
    <row r="8" spans="1:6" ht="25.5">
      <c r="A8" s="15" t="s">
        <v>23</v>
      </c>
      <c r="B8" s="18" t="s">
        <v>24</v>
      </c>
      <c r="C8" s="19">
        <v>3801850.9</v>
      </c>
      <c r="D8" s="19">
        <v>2360891</v>
      </c>
      <c r="E8" s="19">
        <v>1901883</v>
      </c>
      <c r="F8" s="19">
        <v>1051286</v>
      </c>
    </row>
    <row r="9" spans="1:6" ht="25.5">
      <c r="A9" s="15" t="s">
        <v>25</v>
      </c>
      <c r="B9" s="18" t="s">
        <v>26</v>
      </c>
      <c r="C9" s="19">
        <v>1359790.02</v>
      </c>
      <c r="D9" s="19">
        <v>1515802</v>
      </c>
      <c r="E9" s="19">
        <v>1110682</v>
      </c>
      <c r="F9" s="19">
        <v>919897</v>
      </c>
    </row>
    <row r="10" spans="1:6" ht="25.5">
      <c r="A10" s="15" t="s">
        <v>27</v>
      </c>
      <c r="B10" s="18" t="s">
        <v>28</v>
      </c>
      <c r="C10" s="19">
        <v>768428.48</v>
      </c>
      <c r="D10" s="19">
        <v>3612303.68</v>
      </c>
      <c r="E10" s="19">
        <v>591850.61</v>
      </c>
      <c r="F10" s="19">
        <v>525250.61</v>
      </c>
    </row>
    <row r="11" spans="1:6" ht="25.5">
      <c r="A11" s="15" t="s">
        <v>29</v>
      </c>
      <c r="B11" s="18" t="s">
        <v>30</v>
      </c>
      <c r="C11" s="19">
        <v>8141436.16</v>
      </c>
      <c r="D11" s="19">
        <v>8075271</v>
      </c>
      <c r="E11" s="19">
        <v>7330689</v>
      </c>
      <c r="F11" s="19">
        <v>5489947</v>
      </c>
    </row>
    <row r="12" spans="1:6" ht="25.5">
      <c r="A12" s="15" t="s">
        <v>31</v>
      </c>
      <c r="B12" s="18" t="s">
        <v>32</v>
      </c>
      <c r="C12" s="19">
        <v>20425092.87</v>
      </c>
      <c r="D12" s="19">
        <v>14542640</v>
      </c>
      <c r="E12" s="19">
        <v>7550413</v>
      </c>
      <c r="F12" s="19">
        <v>4617759</v>
      </c>
    </row>
    <row r="13" spans="1:6" ht="12.75">
      <c r="A13" s="15" t="s">
        <v>33</v>
      </c>
      <c r="B13" s="18" t="s">
        <v>34</v>
      </c>
      <c r="C13" s="19">
        <v>16900</v>
      </c>
      <c r="D13" s="19">
        <v>16265</v>
      </c>
      <c r="E13" s="19">
        <v>16265</v>
      </c>
      <c r="F13" s="19">
        <v>16265</v>
      </c>
    </row>
    <row r="14" spans="1:6" ht="25.5">
      <c r="A14" s="15" t="s">
        <v>35</v>
      </c>
      <c r="B14" s="18" t="s">
        <v>36</v>
      </c>
      <c r="C14" s="19">
        <v>7031138.74</v>
      </c>
      <c r="D14" s="19">
        <v>6594459</v>
      </c>
      <c r="E14" s="19">
        <v>5976208</v>
      </c>
      <c r="F14" s="19">
        <v>5943286</v>
      </c>
    </row>
    <row r="15" spans="1:6" ht="12.75">
      <c r="A15" s="15" t="s">
        <v>37</v>
      </c>
      <c r="B15" s="18" t="s">
        <v>38</v>
      </c>
      <c r="C15" s="19">
        <v>29400</v>
      </c>
      <c r="D15" s="19">
        <v>32400</v>
      </c>
      <c r="E15" s="19">
        <v>32900</v>
      </c>
      <c r="F15" s="19">
        <v>33400</v>
      </c>
    </row>
    <row r="16" spans="1:6" ht="25.5">
      <c r="A16" s="15" t="s">
        <v>39</v>
      </c>
      <c r="B16" s="18" t="s">
        <v>40</v>
      </c>
      <c r="C16" s="19">
        <v>115894</v>
      </c>
      <c r="D16" s="19">
        <v>116094</v>
      </c>
      <c r="E16" s="19">
        <v>116094</v>
      </c>
      <c r="F16" s="19">
        <v>116094</v>
      </c>
    </row>
    <row r="17" spans="1:6" ht="25.5">
      <c r="A17" s="15" t="s">
        <v>41</v>
      </c>
      <c r="B17" s="18" t="s">
        <v>42</v>
      </c>
      <c r="C17" s="19">
        <v>125306</v>
      </c>
      <c r="D17" s="19">
        <v>128266</v>
      </c>
      <c r="E17" s="19">
        <v>128266</v>
      </c>
      <c r="F17" s="19">
        <v>126266</v>
      </c>
    </row>
    <row r="18" spans="1:6" ht="25.5">
      <c r="A18" s="15" t="s">
        <v>43</v>
      </c>
      <c r="B18" s="18" t="s">
        <v>44</v>
      </c>
      <c r="C18" s="19">
        <v>46000</v>
      </c>
      <c r="D18" s="19">
        <v>24000</v>
      </c>
      <c r="E18" s="19">
        <v>24000</v>
      </c>
      <c r="F18" s="19">
        <v>24000</v>
      </c>
    </row>
    <row r="19" spans="1:6" ht="12.75">
      <c r="A19" s="15" t="s">
        <v>45</v>
      </c>
      <c r="B19" s="18" t="s">
        <v>46</v>
      </c>
      <c r="C19" s="19">
        <v>31211</v>
      </c>
      <c r="D19" s="19">
        <v>37651</v>
      </c>
      <c r="E19" s="19">
        <v>37651</v>
      </c>
      <c r="F19" s="19">
        <v>34651</v>
      </c>
    </row>
    <row r="20" spans="1:6" ht="12.75">
      <c r="A20" s="15" t="s">
        <v>47</v>
      </c>
      <c r="B20" s="18" t="s">
        <v>48</v>
      </c>
      <c r="C20" s="19">
        <v>1191769</v>
      </c>
      <c r="D20" s="19">
        <v>1561456</v>
      </c>
      <c r="E20" s="19">
        <v>1748901</v>
      </c>
      <c r="F20" s="19">
        <v>2013908.39</v>
      </c>
    </row>
    <row r="21" spans="1:6" ht="12.75">
      <c r="A21" s="15" t="s">
        <v>49</v>
      </c>
      <c r="B21" s="18" t="s">
        <v>50</v>
      </c>
      <c r="C21" s="19">
        <v>1267190</v>
      </c>
      <c r="D21" s="19">
        <v>1105556</v>
      </c>
      <c r="E21" s="19">
        <v>1146274</v>
      </c>
      <c r="F21" s="19">
        <v>1188662</v>
      </c>
    </row>
    <row r="22" spans="1:6" ht="12.75">
      <c r="A22" s="15" t="s">
        <v>51</v>
      </c>
      <c r="B22" s="18" t="s">
        <v>52</v>
      </c>
      <c r="C22" s="19">
        <v>8956000</v>
      </c>
      <c r="D22" s="19">
        <v>8866000</v>
      </c>
      <c r="E22" s="19">
        <v>8866000</v>
      </c>
      <c r="F22" s="19">
        <v>8866000</v>
      </c>
    </row>
    <row r="23" spans="1:6" ht="12.75">
      <c r="A23" s="17" t="s">
        <v>53</v>
      </c>
      <c r="B23" s="17" t="s">
        <v>14</v>
      </c>
      <c r="C23" s="20">
        <f>SUM(C5:C22)</f>
        <v>74020354.27000001</v>
      </c>
      <c r="D23" s="20">
        <f>SUM(D5:D22)</f>
        <v>64558584.84</v>
      </c>
      <c r="E23" s="20">
        <f>SUM(E5:E22)</f>
        <v>48724017.17</v>
      </c>
      <c r="F23" s="20">
        <f>SUM(F5:F22)</f>
        <v>50752631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B1">
      <selection activeCell="B1" sqref="B1"/>
    </sheetView>
  </sheetViews>
  <sheetFormatPr defaultColWidth="9.140625" defaultRowHeight="15"/>
  <cols>
    <col min="1" max="1" width="14.140625" style="30" hidden="1" customWidth="1"/>
    <col min="2" max="2" width="22.7109375" style="30" customWidth="1"/>
    <col min="3" max="3" width="29.00390625" style="30" customWidth="1"/>
    <col min="4" max="4" width="42.8515625" style="30" customWidth="1"/>
    <col min="5" max="5" width="32.8515625" style="30" customWidth="1"/>
    <col min="6" max="16384" width="9.140625" style="30" customWidth="1"/>
  </cols>
  <sheetData>
    <row r="1" ht="12.75">
      <c r="B1" s="29" t="s">
        <v>192</v>
      </c>
    </row>
    <row r="2" spans="1:5" ht="12.75">
      <c r="A2" s="29" t="s">
        <v>111</v>
      </c>
      <c r="B2" s="29" t="s">
        <v>112</v>
      </c>
      <c r="C2" s="29" t="s">
        <v>113</v>
      </c>
      <c r="D2" s="29" t="s">
        <v>114</v>
      </c>
      <c r="E2" s="29" t="s">
        <v>115</v>
      </c>
    </row>
    <row r="3" spans="1:5" ht="12.75">
      <c r="A3" s="30">
        <v>2014</v>
      </c>
      <c r="B3" s="30" t="s">
        <v>116</v>
      </c>
      <c r="C3" s="30" t="s">
        <v>117</v>
      </c>
      <c r="D3" s="30" t="s">
        <v>118</v>
      </c>
      <c r="E3" s="31">
        <v>461223</v>
      </c>
    </row>
    <row r="4" spans="1:5" ht="12.75">
      <c r="A4" s="30">
        <v>2014</v>
      </c>
      <c r="B4" s="30" t="s">
        <v>116</v>
      </c>
      <c r="C4" s="30" t="s">
        <v>117</v>
      </c>
      <c r="D4" s="30" t="s">
        <v>119</v>
      </c>
      <c r="E4" s="31">
        <v>670792</v>
      </c>
    </row>
    <row r="5" spans="1:5" ht="12.75">
      <c r="A5" s="30">
        <v>2014</v>
      </c>
      <c r="B5" s="30" t="s">
        <v>116</v>
      </c>
      <c r="C5" s="30" t="s">
        <v>117</v>
      </c>
      <c r="D5" s="30" t="s">
        <v>120</v>
      </c>
      <c r="E5" s="31">
        <v>474931</v>
      </c>
    </row>
    <row r="6" spans="1:5" ht="12.75">
      <c r="A6" s="30">
        <v>2014</v>
      </c>
      <c r="B6" s="30" t="s">
        <v>116</v>
      </c>
      <c r="C6" s="30" t="s">
        <v>117</v>
      </c>
      <c r="D6" s="30" t="s">
        <v>121</v>
      </c>
      <c r="E6" s="31">
        <v>531305</v>
      </c>
    </row>
    <row r="7" spans="1:5" ht="12.75">
      <c r="A7" s="30">
        <v>2014</v>
      </c>
      <c r="B7" s="30" t="s">
        <v>116</v>
      </c>
      <c r="C7" s="30" t="s">
        <v>117</v>
      </c>
      <c r="D7" s="30" t="s">
        <v>122</v>
      </c>
      <c r="E7" s="31">
        <v>675130</v>
      </c>
    </row>
    <row r="8" spans="1:5" ht="12.75">
      <c r="A8" s="30">
        <v>2014</v>
      </c>
      <c r="B8" s="30" t="s">
        <v>116</v>
      </c>
      <c r="C8" s="30" t="s">
        <v>117</v>
      </c>
      <c r="D8" s="30" t="s">
        <v>123</v>
      </c>
      <c r="E8" s="31">
        <v>830836</v>
      </c>
    </row>
    <row r="9" spans="1:5" ht="12.75">
      <c r="A9" s="30">
        <v>2014</v>
      </c>
      <c r="B9" s="30" t="s">
        <v>116</v>
      </c>
      <c r="C9" s="30" t="s">
        <v>117</v>
      </c>
      <c r="D9" s="30" t="s">
        <v>124</v>
      </c>
      <c r="E9" s="31">
        <v>515134</v>
      </c>
    </row>
    <row r="10" spans="1:5" ht="12.75">
      <c r="A10" s="30">
        <v>2014</v>
      </c>
      <c r="B10" s="30" t="s">
        <v>116</v>
      </c>
      <c r="C10" s="30" t="s">
        <v>117</v>
      </c>
      <c r="D10" s="30" t="s">
        <v>125</v>
      </c>
      <c r="E10" s="31">
        <v>199334</v>
      </c>
    </row>
    <row r="11" spans="1:5" ht="12.75">
      <c r="A11" s="30">
        <v>2014</v>
      </c>
      <c r="B11" s="30" t="s">
        <v>116</v>
      </c>
      <c r="C11" s="30" t="s">
        <v>117</v>
      </c>
      <c r="D11" s="30" t="s">
        <v>126</v>
      </c>
      <c r="E11" s="31">
        <v>276906</v>
      </c>
    </row>
    <row r="12" spans="1:5" ht="12.75">
      <c r="A12" s="30">
        <v>2014</v>
      </c>
      <c r="B12" s="30" t="s">
        <v>116</v>
      </c>
      <c r="C12" s="30" t="s">
        <v>117</v>
      </c>
      <c r="D12" s="30" t="s">
        <v>127</v>
      </c>
      <c r="E12" s="31">
        <v>1290898.16</v>
      </c>
    </row>
    <row r="13" ht="12.75">
      <c r="E13" s="31"/>
    </row>
    <row r="14" spans="1:5" ht="12.75">
      <c r="A14" s="30">
        <v>2014</v>
      </c>
      <c r="B14" s="30" t="s">
        <v>116</v>
      </c>
      <c r="C14" s="30" t="s">
        <v>128</v>
      </c>
      <c r="D14" s="30" t="s">
        <v>129</v>
      </c>
      <c r="E14" s="31">
        <v>2012231</v>
      </c>
    </row>
    <row r="15" ht="12.75">
      <c r="E15" s="31"/>
    </row>
    <row r="16" spans="1:5" ht="12.75">
      <c r="A16" s="30">
        <v>2014</v>
      </c>
      <c r="B16" s="30" t="s">
        <v>116</v>
      </c>
      <c r="C16" s="30" t="s">
        <v>130</v>
      </c>
      <c r="D16" s="30" t="s">
        <v>131</v>
      </c>
      <c r="E16" s="31">
        <v>506500</v>
      </c>
    </row>
    <row r="17" spans="1:5" ht="12.75">
      <c r="A17" s="30">
        <v>2014</v>
      </c>
      <c r="B17" s="30" t="s">
        <v>116</v>
      </c>
      <c r="C17" s="30" t="s">
        <v>130</v>
      </c>
      <c r="D17" s="30" t="s">
        <v>132</v>
      </c>
      <c r="E17" s="31">
        <v>988995</v>
      </c>
    </row>
    <row r="18" spans="1:5" ht="12.75">
      <c r="A18" s="30">
        <v>2014</v>
      </c>
      <c r="B18" s="30" t="s">
        <v>116</v>
      </c>
      <c r="C18" s="30" t="s">
        <v>130</v>
      </c>
      <c r="D18" s="30" t="s">
        <v>133</v>
      </c>
      <c r="E18" s="31">
        <v>937315</v>
      </c>
    </row>
    <row r="19" spans="1:5" ht="12.75">
      <c r="A19" s="30">
        <v>2014</v>
      </c>
      <c r="B19" s="30" t="s">
        <v>116</v>
      </c>
      <c r="C19" s="30" t="s">
        <v>130</v>
      </c>
      <c r="D19" s="30" t="s">
        <v>134</v>
      </c>
      <c r="E19" s="31">
        <v>63000</v>
      </c>
    </row>
    <row r="20" ht="12.75">
      <c r="E20" s="31"/>
    </row>
    <row r="21" spans="1:5" ht="12.75">
      <c r="A21" s="30">
        <v>2014</v>
      </c>
      <c r="B21" s="30" t="s">
        <v>116</v>
      </c>
      <c r="C21" s="30" t="s">
        <v>135</v>
      </c>
      <c r="D21" s="30" t="s">
        <v>136</v>
      </c>
      <c r="E21" s="31">
        <v>6100</v>
      </c>
    </row>
    <row r="22" spans="1:5" ht="12.75">
      <c r="A22" s="30">
        <v>2014</v>
      </c>
      <c r="B22" s="30" t="s">
        <v>116</v>
      </c>
      <c r="C22" s="30" t="s">
        <v>135</v>
      </c>
      <c r="D22" s="30" t="s">
        <v>137</v>
      </c>
      <c r="E22" s="31">
        <v>870791</v>
      </c>
    </row>
    <row r="23" ht="12.75">
      <c r="E23" s="31"/>
    </row>
    <row r="24" spans="1:5" ht="12.75">
      <c r="A24" s="30">
        <v>2014</v>
      </c>
      <c r="B24" s="30" t="s">
        <v>116</v>
      </c>
      <c r="C24" s="30" t="s">
        <v>138</v>
      </c>
      <c r="D24" s="30" t="s">
        <v>139</v>
      </c>
      <c r="E24" s="31">
        <v>755677</v>
      </c>
    </row>
    <row r="25" spans="1:5" ht="12.75">
      <c r="A25" s="30">
        <v>2014</v>
      </c>
      <c r="B25" s="30" t="s">
        <v>116</v>
      </c>
      <c r="C25" s="30" t="s">
        <v>138</v>
      </c>
      <c r="D25" s="30" t="s">
        <v>140</v>
      </c>
      <c r="E25" s="31">
        <v>185125</v>
      </c>
    </row>
    <row r="26" ht="12.75">
      <c r="E26" s="31"/>
    </row>
    <row r="27" spans="1:5" ht="12.75">
      <c r="A27" s="30">
        <v>2014</v>
      </c>
      <c r="B27" s="30" t="s">
        <v>116</v>
      </c>
      <c r="C27" s="30" t="s">
        <v>141</v>
      </c>
      <c r="D27" s="30" t="s">
        <v>142</v>
      </c>
      <c r="E27" s="31">
        <v>522298.68</v>
      </c>
    </row>
    <row r="28" ht="12.75">
      <c r="E28" s="31"/>
    </row>
    <row r="29" spans="1:5" ht="12.75">
      <c r="A29" s="30">
        <v>2014</v>
      </c>
      <c r="B29" s="30" t="s">
        <v>116</v>
      </c>
      <c r="C29" s="30" t="s">
        <v>143</v>
      </c>
      <c r="D29" s="30" t="s">
        <v>144</v>
      </c>
      <c r="E29" s="31">
        <v>1486508</v>
      </c>
    </row>
    <row r="30" spans="1:5" ht="12.75">
      <c r="A30" s="30">
        <v>2014</v>
      </c>
      <c r="B30" s="30" t="s">
        <v>116</v>
      </c>
      <c r="C30" s="30" t="s">
        <v>143</v>
      </c>
      <c r="D30" s="30" t="s">
        <v>145</v>
      </c>
      <c r="E30" s="31">
        <v>3936000</v>
      </c>
    </row>
    <row r="31" spans="1:5" ht="12.75">
      <c r="A31" s="30">
        <v>2014</v>
      </c>
      <c r="B31" s="30" t="s">
        <v>116</v>
      </c>
      <c r="C31" s="30" t="s">
        <v>143</v>
      </c>
      <c r="D31" s="30" t="s">
        <v>146</v>
      </c>
      <c r="E31" s="31">
        <v>4001</v>
      </c>
    </row>
    <row r="32" spans="1:5" ht="12.75">
      <c r="A32" s="30">
        <v>2014</v>
      </c>
      <c r="B32" s="30" t="s">
        <v>116</v>
      </c>
      <c r="C32" s="30" t="s">
        <v>143</v>
      </c>
      <c r="D32" s="30" t="s">
        <v>147</v>
      </c>
      <c r="E32" s="31">
        <v>23380</v>
      </c>
    </row>
    <row r="33" ht="12.75">
      <c r="E33" s="31"/>
    </row>
    <row r="34" spans="1:5" ht="12.75">
      <c r="A34" s="30">
        <v>2014</v>
      </c>
      <c r="B34" s="30" t="s">
        <v>116</v>
      </c>
      <c r="C34" s="30" t="s">
        <v>148</v>
      </c>
      <c r="D34" s="30" t="s">
        <v>149</v>
      </c>
      <c r="E34" s="31">
        <v>1131000</v>
      </c>
    </row>
    <row r="35" spans="1:5" ht="12.75">
      <c r="A35" s="30">
        <v>2014</v>
      </c>
      <c r="B35" s="30" t="s">
        <v>116</v>
      </c>
      <c r="C35" s="30" t="s">
        <v>148</v>
      </c>
      <c r="D35" s="30" t="s">
        <v>150</v>
      </c>
      <c r="E35" s="31">
        <v>52280</v>
      </c>
    </row>
    <row r="36" spans="1:5" ht="12.75">
      <c r="A36" s="30">
        <v>2014</v>
      </c>
      <c r="B36" s="30" t="s">
        <v>116</v>
      </c>
      <c r="C36" s="30" t="s">
        <v>148</v>
      </c>
      <c r="D36" s="30" t="s">
        <v>151</v>
      </c>
      <c r="E36" s="31">
        <v>1988472</v>
      </c>
    </row>
    <row r="37" ht="12.75">
      <c r="E37" s="31"/>
    </row>
    <row r="38" spans="1:5" ht="12.75">
      <c r="A38" s="30">
        <v>2014</v>
      </c>
      <c r="B38" s="30" t="s">
        <v>116</v>
      </c>
      <c r="C38" s="30" t="s">
        <v>152</v>
      </c>
      <c r="D38" s="30" t="s">
        <v>153</v>
      </c>
      <c r="E38" s="31">
        <v>16265</v>
      </c>
    </row>
    <row r="39" ht="12.75">
      <c r="E39" s="31"/>
    </row>
    <row r="40" spans="1:5" ht="12.75">
      <c r="A40" s="30">
        <v>2014</v>
      </c>
      <c r="B40" s="30" t="s">
        <v>116</v>
      </c>
      <c r="C40" s="30" t="s">
        <v>154</v>
      </c>
      <c r="D40" s="30" t="s">
        <v>155</v>
      </c>
      <c r="E40" s="31">
        <v>2283755</v>
      </c>
    </row>
    <row r="41" spans="1:5" ht="12.75">
      <c r="A41" s="30">
        <v>2014</v>
      </c>
      <c r="B41" s="30" t="s">
        <v>116</v>
      </c>
      <c r="C41" s="30" t="s">
        <v>154</v>
      </c>
      <c r="D41" s="30" t="s">
        <v>156</v>
      </c>
      <c r="E41" s="31">
        <v>1277580</v>
      </c>
    </row>
    <row r="42" spans="1:5" ht="12.75">
      <c r="A42" s="30">
        <v>2014</v>
      </c>
      <c r="B42" s="30" t="s">
        <v>116</v>
      </c>
      <c r="C42" s="30" t="s">
        <v>154</v>
      </c>
      <c r="D42" s="30" t="s">
        <v>157</v>
      </c>
      <c r="E42" s="31">
        <v>339997</v>
      </c>
    </row>
    <row r="43" spans="1:5" ht="12.75">
      <c r="A43" s="30">
        <v>2014</v>
      </c>
      <c r="B43" s="30" t="s">
        <v>116</v>
      </c>
      <c r="C43" s="30" t="s">
        <v>154</v>
      </c>
      <c r="D43" s="30" t="s">
        <v>158</v>
      </c>
      <c r="E43" s="31">
        <v>382246</v>
      </c>
    </row>
    <row r="44" spans="1:5" ht="12.75">
      <c r="A44" s="30">
        <v>2014</v>
      </c>
      <c r="B44" s="30" t="s">
        <v>116</v>
      </c>
      <c r="C44" s="30" t="s">
        <v>154</v>
      </c>
      <c r="D44" s="30" t="s">
        <v>159</v>
      </c>
      <c r="E44" s="31">
        <v>12000</v>
      </c>
    </row>
    <row r="45" spans="1:5" ht="12.75">
      <c r="A45" s="30">
        <v>2014</v>
      </c>
      <c r="B45" s="30" t="s">
        <v>116</v>
      </c>
      <c r="C45" s="30" t="s">
        <v>154</v>
      </c>
      <c r="D45" s="30" t="s">
        <v>160</v>
      </c>
      <c r="E45" s="31">
        <v>260649</v>
      </c>
    </row>
    <row r="46" spans="1:5" ht="12.75">
      <c r="A46" s="30">
        <v>2014</v>
      </c>
      <c r="B46" s="30" t="s">
        <v>116</v>
      </c>
      <c r="C46" s="30" t="s">
        <v>154</v>
      </c>
      <c r="D46" s="30" t="s">
        <v>161</v>
      </c>
      <c r="E46" s="31">
        <v>1638232</v>
      </c>
    </row>
    <row r="47" spans="1:5" ht="12.75">
      <c r="A47" s="30">
        <v>2014</v>
      </c>
      <c r="B47" s="30" t="s">
        <v>116</v>
      </c>
      <c r="C47" s="30" t="s">
        <v>154</v>
      </c>
      <c r="D47" s="30" t="s">
        <v>162</v>
      </c>
      <c r="E47" s="31">
        <v>100000</v>
      </c>
    </row>
    <row r="48" ht="12.75">
      <c r="E48" s="31"/>
    </row>
    <row r="49" spans="1:5" ht="12.75">
      <c r="A49" s="30">
        <v>2014</v>
      </c>
      <c r="B49" s="30" t="s">
        <v>116</v>
      </c>
      <c r="C49" s="30" t="s">
        <v>163</v>
      </c>
      <c r="D49" s="30" t="s">
        <v>164</v>
      </c>
      <c r="E49" s="31">
        <v>32400</v>
      </c>
    </row>
    <row r="50" ht="12.75">
      <c r="E50" s="31"/>
    </row>
    <row r="51" spans="1:5" ht="12.75">
      <c r="A51" s="30">
        <v>2014</v>
      </c>
      <c r="B51" s="30" t="s">
        <v>116</v>
      </c>
      <c r="C51" s="30" t="s">
        <v>165</v>
      </c>
      <c r="D51" s="30" t="s">
        <v>166</v>
      </c>
      <c r="E51" s="31">
        <v>116094</v>
      </c>
    </row>
    <row r="52" ht="12.75">
      <c r="E52" s="31"/>
    </row>
    <row r="53" spans="1:5" ht="12.75">
      <c r="A53" s="30">
        <v>2014</v>
      </c>
      <c r="B53" s="30" t="s">
        <v>116</v>
      </c>
      <c r="C53" s="30" t="s">
        <v>167</v>
      </c>
      <c r="D53" s="30" t="s">
        <v>168</v>
      </c>
      <c r="E53" s="31">
        <v>26000</v>
      </c>
    </row>
    <row r="54" spans="1:5" ht="12.75">
      <c r="A54" s="30">
        <v>2014</v>
      </c>
      <c r="B54" s="30" t="s">
        <v>116</v>
      </c>
      <c r="C54" s="30" t="s">
        <v>167</v>
      </c>
      <c r="D54" s="30" t="s">
        <v>169</v>
      </c>
      <c r="E54" s="31">
        <v>102266</v>
      </c>
    </row>
    <row r="55" ht="12.75">
      <c r="E55" s="31"/>
    </row>
    <row r="56" spans="1:5" ht="12.75">
      <c r="A56" s="30">
        <v>2014</v>
      </c>
      <c r="B56" s="30" t="s">
        <v>116</v>
      </c>
      <c r="C56" s="30" t="s">
        <v>170</v>
      </c>
      <c r="D56" s="30" t="s">
        <v>171</v>
      </c>
      <c r="E56" s="31">
        <v>24000</v>
      </c>
    </row>
    <row r="57" ht="12.75">
      <c r="E57" s="31"/>
    </row>
    <row r="58" spans="1:5" ht="12.75">
      <c r="A58" s="30">
        <v>2014</v>
      </c>
      <c r="B58" s="30" t="s">
        <v>116</v>
      </c>
      <c r="C58" s="30" t="s">
        <v>172</v>
      </c>
      <c r="D58" s="30" t="s">
        <v>173</v>
      </c>
      <c r="E58" s="31">
        <v>37651</v>
      </c>
    </row>
    <row r="59" ht="12.75">
      <c r="E59" s="31"/>
    </row>
    <row r="60" spans="1:5" ht="12.75">
      <c r="A60" s="30">
        <v>2014</v>
      </c>
      <c r="B60" s="30" t="s">
        <v>116</v>
      </c>
      <c r="C60" s="30" t="s">
        <v>174</v>
      </c>
      <c r="D60" s="30" t="s">
        <v>175</v>
      </c>
      <c r="E60" s="31">
        <v>138779</v>
      </c>
    </row>
    <row r="61" spans="1:5" ht="12.75">
      <c r="A61" s="30">
        <v>2014</v>
      </c>
      <c r="B61" s="30" t="s">
        <v>116</v>
      </c>
      <c r="C61" s="30" t="s">
        <v>174</v>
      </c>
      <c r="D61" s="30" t="s">
        <v>176</v>
      </c>
      <c r="E61" s="31">
        <v>1389407</v>
      </c>
    </row>
    <row r="62" spans="2:5" ht="12.75">
      <c r="B62" s="30" t="s">
        <v>116</v>
      </c>
      <c r="C62" s="30" t="s">
        <v>174</v>
      </c>
      <c r="D62" s="30" t="s">
        <v>177</v>
      </c>
      <c r="E62" s="31">
        <v>33270</v>
      </c>
    </row>
    <row r="63" ht="12.75">
      <c r="E63" s="31"/>
    </row>
    <row r="64" ht="12.75">
      <c r="E64" s="31">
        <f>SUM(E3:E62)</f>
        <v>29606753.84</v>
      </c>
    </row>
  </sheetData>
  <sheetProtection/>
  <printOptions/>
  <pageMargins left="0.4" right="0.46" top="0.54" bottom="0.42" header="0.34" footer="0.2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2014-07-08T09:17:07Z</cp:lastPrinted>
  <dcterms:created xsi:type="dcterms:W3CDTF">2014-07-08T09:11:45Z</dcterms:created>
  <dcterms:modified xsi:type="dcterms:W3CDTF">2017-03-14T14:14:33Z</dcterms:modified>
  <cp:category/>
  <cp:version/>
  <cp:contentType/>
  <cp:contentStatus/>
</cp:coreProperties>
</file>